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4355" windowHeight="6720" activeTab="4"/>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45621" calcMode="autoNoTable"/>
</workbook>
</file>

<file path=xl/calcChain.xml><?xml version="1.0" encoding="utf-8"?>
<calcChain xmlns="http://schemas.openxmlformats.org/spreadsheetml/2006/main">
  <c r="D72" i="1" l="1"/>
  <c r="D34" i="1"/>
  <c r="D24" i="1"/>
  <c r="D11" i="1"/>
  <c r="D3" i="1"/>
</calcChain>
</file>

<file path=xl/comments1.xml><?xml version="1.0" encoding="utf-8"?>
<comments xmlns="http://schemas.openxmlformats.org/spreadsheetml/2006/main">
  <authors>
    <author>1519985</author>
  </authors>
  <commentList>
    <comment ref="D9" authorId="0">
      <text>
        <r>
          <rPr>
            <b/>
            <sz val="9"/>
            <color indexed="81"/>
            <rFont val="Tahoma"/>
            <family val="2"/>
          </rPr>
          <t>1519985:</t>
        </r>
        <r>
          <rPr>
            <sz val="9"/>
            <color indexed="81"/>
            <rFont val="Tahoma"/>
            <family val="2"/>
          </rPr>
          <t xml:space="preserve">
sua CT hang thang</t>
        </r>
      </text>
    </comment>
    <comment ref="E9" authorId="0">
      <text>
        <r>
          <rPr>
            <b/>
            <sz val="9"/>
            <color indexed="81"/>
            <rFont val="Tahoma"/>
            <family val="2"/>
          </rPr>
          <t>1519985:</t>
        </r>
        <r>
          <rPr>
            <sz val="9"/>
            <color indexed="81"/>
            <rFont val="Tahoma"/>
            <family val="2"/>
          </rPr>
          <t xml:space="preserve">
sua CT hang thang</t>
        </r>
      </text>
    </comment>
  </commentList>
</comments>
</file>

<file path=xl/sharedStrings.xml><?xml version="1.0" encoding="utf-8"?>
<sst xmlns="http://schemas.openxmlformats.org/spreadsheetml/2006/main" count="559" uniqueCount="448">
  <si>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</si>
  <si>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</si>
  <si>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</si>
  <si>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</si>
  <si>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</si>
  <si>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</si>
  <si>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</si>
  <si>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</si>
  <si>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</si>
  <si>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</si>
  <si>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</si>
  <si>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</si>
  <si>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</si>
  <si>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</si>
  <si>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</si>
  <si>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</si>
  <si>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</si>
  <si>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</si>
  <si>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</si>
  <si>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</si>
  <si>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</si>
  <si>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</si>
  <si>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</si>
  <si>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</si>
  <si>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</si>
  <si>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</si>
  <si>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</si>
  <si>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</si>
  <si>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</si>
  <si>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</si>
  <si>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</si>
  <si>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</si>
  <si>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</si>
  <si>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</si>
  <si>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</si>
  <si>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Năm:</t>
  </si>
  <si>
    <t>(Ký, ghi rõ họ tên và đóng dấu)</t>
  </si>
  <si>
    <t>(Tổng) Giám đốc
Công ty quản lý quỹ</t>
  </si>
  <si>
    <t>Đại diện có thẩm quyền của 
Ngân hàng giám sát</t>
  </si>
  <si>
    <t>Tháng</t>
  </si>
  <si>
    <t>Quý</t>
  </si>
  <si>
    <t>Năm</t>
  </si>
  <si>
    <t>Kỳ báo cáo:</t>
  </si>
  <si>
    <t>Tham chiếu</t>
  </si>
  <si>
    <t>Phản hồi của Ngân hàng giám sát</t>
  </si>
  <si>
    <t>PhanHoiNHGS_06276</t>
  </si>
  <si>
    <t>Bán niên</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</si>
  <si>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</si>
  <si>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</si>
  <si>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</si>
  <si>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</si>
  <si>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</si>
  <si>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</si>
  <si>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</si>
  <si>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</si>
  <si>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</si>
  <si>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Các khoản tương đương tiền
Cash Equivalents</t>
  </si>
  <si>
    <t>Các khoản đầu tư (kê chi tiết)
Investments</t>
  </si>
  <si>
    <t>Cổ phiếu niêm yết
Listed shares</t>
  </si>
  <si>
    <t>Trái phiếu
Bonds</t>
  </si>
  <si>
    <t>Lãi được nhận
Interest Receivables</t>
  </si>
  <si>
    <t>Tiền bán chứng khoán chờ thu
Securities Trading Receivables</t>
  </si>
  <si>
    <t>Các khoản phải thu khác
Other Receivables</t>
  </si>
  <si>
    <t>Các tài sản khác
Other Assets</t>
  </si>
  <si>
    <t>TỔNG TÀI SẢN
TOTAL ASSETS</t>
  </si>
  <si>
    <t>Tiền phải thanh toán mua chứng khoán
Securities Trading Payables</t>
  </si>
  <si>
    <t>Các khoản phải trả khác
Other Payables</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</si>
  <si>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</si>
  <si>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</si>
  <si>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</si>
  <si>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</si>
  <si>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phí quản trị quỹ
Fund Administration fee payable</t>
  </si>
  <si>
    <t>Phải trả phí giám sát
Supervisory service fee payable</t>
  </si>
  <si>
    <t>Phải trả phí dịch vụ đại lý chuyển nhượng
Transfer Agency fee payable</t>
  </si>
  <si>
    <t>Phải trả phí phát hành thanh toán bù trừ chứng khoán
Clearing Settlement Payables</t>
  </si>
  <si>
    <t>Phải trả phí kiểm toán
Audit fee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</si>
  <si>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</si>
  <si>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</si>
  <si>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</si>
  <si>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</si>
  <si>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</si>
  <si>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</si>
  <si>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Thu nhập từ hoạt động đầu tư
Income from Investment Activities</t>
  </si>
  <si>
    <t>Phí quản lý trả cho công ty quản lý quỹ
Management Fee paid to Fund Management Company</t>
  </si>
  <si>
    <t>Phí dịch vụ lưu ký - giao dịch chứng khoán
Custodian service - Transaction fee</t>
  </si>
  <si>
    <t>Phí giám sát
Supervisory fee</t>
  </si>
  <si>
    <t>Chi phí dịch vụ quản trị Quỹ
Fund Administration Fee</t>
  </si>
  <si>
    <t>Chi phí dịch vụ Đại lý Chuyển nhượng
Transfer Agency Fee</t>
  </si>
  <si>
    <t>Chi phí kiểm toán trả cho tổ chức kiểm toán
Audit fee</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</si>
  <si>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</si>
  <si>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</si>
  <si>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</si>
  <si>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</si>
  <si>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Phí ngân hàng
Bank charges</t>
  </si>
  <si>
    <t>Chi phí khác
Other Expenses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</si>
  <si>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</si>
  <si>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</si>
  <si>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</si>
  <si>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</si>
  <si>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</si>
  <si>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</si>
  <si>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</si>
  <si>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</si>
  <si>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</si>
  <si>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</si>
  <si>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</si>
  <si>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</si>
  <si>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</si>
  <si>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</si>
  <si>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</si>
  <si>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</si>
  <si>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</si>
  <si>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</si>
  <si>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CÁC LOẠI CHỨNG KHOÁN KHÁC
OTHER SECURITIES</t>
  </si>
  <si>
    <t>CÁC TÀI SẢN KHÁC
OTHER ASSETS</t>
  </si>
  <si>
    <t>Cổ tức được nhận
Dividend receivables</t>
  </si>
  <si>
    <t>Tiền bán chứng khoán chờ thu
Outstanding Settlement of sales transactions</t>
  </si>
  <si>
    <t>Phải thu khác
Other receivables</t>
  </si>
  <si>
    <t>TIỀN
CASH</t>
  </si>
  <si>
    <t>Tổng giá trị danh mục 
Total value of portfolio</t>
  </si>
  <si>
    <t>Chỉ tiêu/Indicators</t>
  </si>
  <si>
    <t>Mã chỉ tiêu/Code</t>
  </si>
  <si>
    <t>CÁC CHỈ TIÊU VỀ HIỆU QUẢ HOẠT ĐỘNG
INVESTMENT PERFORMANCE INDICATORS</t>
  </si>
  <si>
    <t>CÁC CHỈ TIÊU KHÁC
OTHER INDICATORS</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</si>
  <si>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</si>
  <si>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</si>
  <si>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</si>
  <si>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</si>
  <si>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</si>
  <si>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</si>
  <si>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</si>
  <si>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</si>
  <si>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</si>
  <si>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2215.1.1</t>
  </si>
  <si>
    <t>Phải trả phí báo giá
Price feed fee payable</t>
  </si>
  <si>
    <t>Phải trả khác
Other payables</t>
  </si>
  <si>
    <t>Phí dịch vụ lưu ký - bảo quản tài sản
Custodian service - Safe Custody Fee</t>
  </si>
  <si>
    <t>Chi phí thanh toán bù trừ
Clearing settlement fee</t>
  </si>
  <si>
    <t>Số Lượng
Quantity</t>
  </si>
  <si>
    <t xml:space="preserve">Tiền gửi của nhà đầu tư cho hoạt động mua chứng chỉ quỹ 
Cash at bank for Fund's subscription </t>
  </si>
  <si>
    <t xml:space="preserve">Tiền phải trả cho Nhà đầu tư về mua lại Chứng chỉ quỹ
Cash at bank for Fund's redemption </t>
  </si>
  <si>
    <t xml:space="preserve">Tiền gửi ngân hàng cho hoạt động của Quỹ
Cash at bank for Fund's operation </t>
  </si>
  <si>
    <t>Phải trả nhà đầu tư
Payables to investors</t>
  </si>
  <si>
    <t>Phải trả cho Nhà đầu tư về mua lại Chứng chỉ quỹ
Redemption payable to investors</t>
  </si>
  <si>
    <t>Phải trả cho nhà đầu tư chờ mua chứng chỉ quỹ
Subscription Pending allotment</t>
  </si>
  <si>
    <t>2215.1.2</t>
  </si>
  <si>
    <t>Phải trả phí quản lý cho công ty quản lý quỹ
Management fee payable</t>
  </si>
  <si>
    <t>Phí giao dịch
Transaction fee</t>
  </si>
  <si>
    <t>2215.9.1</t>
  </si>
  <si>
    <t>2215.9.2</t>
  </si>
  <si>
    <t xml:space="preserve">Trích trước phí lưu ký tài sản Quỹ mở
Accrued expense for Custodian fee </t>
  </si>
  <si>
    <t>2215.10.1</t>
  </si>
  <si>
    <t xml:space="preserve">Phí dịch vụ lưu ký - giao dịch chứng khoán
Custodian service - Transaction fee </t>
  </si>
  <si>
    <t>2215.10.2</t>
  </si>
  <si>
    <t>2215.10.3</t>
  </si>
  <si>
    <t>Trích trước phí công tác, họp của ban đại diện
Accrued expense for Fund's Board of Representatives travelling, meeting</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</si>
  <si>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</si>
  <si>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</si>
  <si>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</si>
  <si>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</si>
  <si>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Cổ phiếu chưa niêm yết
Unlisted Shares</t>
  </si>
  <si>
    <t>Hợp đồng tiền gửi có kỳ hạn trên ba (03) tháng
Deposit with term over three (03) months</t>
  </si>
  <si>
    <t>Quyền mua chứng khoán
Investment Rights</t>
  </si>
  <si>
    <t>Đầu tư khác
Other investments</t>
  </si>
  <si>
    <t>Phải thu cổ tức, trái tức
Dividend, Coupon receivables</t>
  </si>
  <si>
    <t>Phải thu cổ tức
Dividend receivable</t>
  </si>
  <si>
    <t>Phải thu trái tức
Coupon receivable</t>
  </si>
  <si>
    <t>Dự phòng giảm giá tài sản nhận thế chấp
Impairment of devaluation of assets as pledge</t>
  </si>
  <si>
    <t>Dự phòng nợ phải thu khó đòi
Provision for doubtful debt</t>
  </si>
  <si>
    <t>Phải trả nhà đầu tư trên tài sản giữ hộ
Payables to investors for investment bought on behalf</t>
  </si>
  <si>
    <t>Phải trả nhà đầu tư trên cổ tức đã thu
Payables to investors for collected dividend</t>
  </si>
  <si>
    <t>2215.1.3</t>
  </si>
  <si>
    <t>2215.1.4</t>
  </si>
  <si>
    <t>Phải trả phí họp đại hội thưởng niên
General meeting expense payable</t>
  </si>
  <si>
    <t>Phải trả phí báo cáo thường niên
Annual report fee payable</t>
  </si>
  <si>
    <t>Dự chi phí cung cấp dịch vụ tính giá trị tài sản ròng tham chiếu (iNAV) cho HOSE
Accrued expense for payable to HOSE for iNAV calculation</t>
  </si>
  <si>
    <t>Dự chi phí cấp quyền sử dụng chỉ số cho HOSE
Accrued expense for payable to HOSE for Index usage</t>
  </si>
  <si>
    <t>2215.17.1</t>
  </si>
  <si>
    <t>2215.17.2</t>
  </si>
  <si>
    <t>2215.17.3</t>
  </si>
  <si>
    <t>2215.17.4</t>
  </si>
  <si>
    <t>2215.18.1</t>
  </si>
  <si>
    <t>2215.18.2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</si>
  <si>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</si>
  <si>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Phải thu cho khoản cổ phiếu hạn chế chờ mua
Receivable from AP/Investors on bought  investment</t>
  </si>
  <si>
    <t>2200</t>
  </si>
  <si>
    <t>2201</t>
  </si>
  <si>
    <t>2202</t>
  </si>
  <si>
    <t>2203</t>
  </si>
  <si>
    <t>2203.1</t>
  </si>
  <si>
    <t>2203.2</t>
  </si>
  <si>
    <t>2203.3</t>
  </si>
  <si>
    <t>2204</t>
  </si>
  <si>
    <t>2205</t>
  </si>
  <si>
    <t>2205.1</t>
  </si>
  <si>
    <t>2205.2</t>
  </si>
  <si>
    <t>2205.3</t>
  </si>
  <si>
    <t>2205.4</t>
  </si>
  <si>
    <t>2205.5</t>
  </si>
  <si>
    <t>2205.6</t>
  </si>
  <si>
    <t>2205.7</t>
  </si>
  <si>
    <t>2206</t>
  </si>
  <si>
    <t>2206.1</t>
  </si>
  <si>
    <t>2206.2</t>
  </si>
  <si>
    <t>2207</t>
  </si>
  <si>
    <t>2207.1</t>
  </si>
  <si>
    <t>2207.2</t>
  </si>
  <si>
    <t>2208</t>
  </si>
  <si>
    <t>2210</t>
  </si>
  <si>
    <t>2210.1</t>
  </si>
  <si>
    <t>2210.2</t>
  </si>
  <si>
    <t>2211</t>
  </si>
  <si>
    <t>2212</t>
  </si>
  <si>
    <t>2213</t>
  </si>
  <si>
    <t>2214</t>
  </si>
  <si>
    <t>2215</t>
  </si>
  <si>
    <t>2215.1</t>
  </si>
  <si>
    <t>2215.2</t>
  </si>
  <si>
    <t>2215.3</t>
  </si>
  <si>
    <t>2215.4</t>
  </si>
  <si>
    <t>2215.5</t>
  </si>
  <si>
    <t>2215.6</t>
  </si>
  <si>
    <t>2215.7</t>
  </si>
  <si>
    <t>2215.8</t>
  </si>
  <si>
    <t>2215.9</t>
  </si>
  <si>
    <t>2215.10</t>
  </si>
  <si>
    <t>2215.11</t>
  </si>
  <si>
    <t>2215.12</t>
  </si>
  <si>
    <t>2215.13</t>
  </si>
  <si>
    <t>2215.14</t>
  </si>
  <si>
    <t>2215.15</t>
  </si>
  <si>
    <t>2215.16</t>
  </si>
  <si>
    <t>2215.17</t>
  </si>
  <si>
    <t>2215.18</t>
  </si>
  <si>
    <t>2216</t>
  </si>
  <si>
    <t>2217</t>
  </si>
  <si>
    <t>2218</t>
  </si>
  <si>
    <t>2219</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</si>
  <si>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</si>
  <si>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</si>
  <si>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</si>
  <si>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</si>
  <si>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</si>
  <si>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</si>
  <si>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</si>
  <si>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</si>
  <si>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</si>
  <si>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</si>
  <si>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</si>
  <si>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</si>
  <si>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</si>
  <si>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</si>
  <si>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</si>
  <si>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</si>
  <si>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</si>
  <si>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</si>
  <si>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</si>
  <si>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</si>
  <si>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</si>
  <si>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</si>
  <si>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</si>
  <si>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</si>
  <si>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</si>
  <si>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2230</t>
  </si>
  <si>
    <t>2230.1</t>
  </si>
  <si>
    <t>2230.2</t>
  </si>
  <si>
    <t>2230.3</t>
  </si>
  <si>
    <t>2230.4</t>
  </si>
  <si>
    <t>2230.5</t>
  </si>
  <si>
    <t>2231</t>
  </si>
  <si>
    <t>2231.1</t>
  </si>
  <si>
    <t>2231.2</t>
  </si>
  <si>
    <t>2232</t>
  </si>
  <si>
    <t>2232.1</t>
  </si>
  <si>
    <t>2232.2</t>
  </si>
  <si>
    <t>2232.3</t>
  </si>
  <si>
    <t>2232.4</t>
  </si>
  <si>
    <t>2232.5</t>
  </si>
  <si>
    <t>2232.6</t>
  </si>
  <si>
    <t>2233</t>
  </si>
  <si>
    <t>2234</t>
  </si>
  <si>
    <t>2235</t>
  </si>
  <si>
    <t>2236</t>
  </si>
  <si>
    <t>2237</t>
  </si>
  <si>
    <t>2238</t>
  </si>
  <si>
    <t>2239</t>
  </si>
  <si>
    <t>2240</t>
  </si>
  <si>
    <t>2239.1</t>
  </si>
  <si>
    <t>2239.2</t>
  </si>
  <si>
    <t>2239.3</t>
  </si>
  <si>
    <t>2239.4</t>
  </si>
  <si>
    <t>2243</t>
  </si>
  <si>
    <t>2256.1</t>
  </si>
  <si>
    <t>2256.2</t>
  </si>
  <si>
    <t>2256.3</t>
  </si>
  <si>
    <t>2256.4</t>
  </si>
  <si>
    <t>2256.5</t>
  </si>
  <si>
    <t>2256.6</t>
  </si>
  <si>
    <t>2256.7</t>
  </si>
  <si>
    <t>2259</t>
  </si>
  <si>
    <t>2259.1</t>
  </si>
  <si>
    <t>2259.2</t>
  </si>
  <si>
    <t>2259.3</t>
  </si>
  <si>
    <t>2260</t>
  </si>
  <si>
    <t>2261</t>
  </si>
  <si>
    <t>2262</t>
  </si>
  <si>
    <t>2263</t>
  </si>
  <si>
    <t>Chi phí dịch vụ tư vấn pháp lý
Legal consultancy expenses</t>
  </si>
  <si>
    <t>2229.3</t>
  </si>
  <si>
    <t>Phí thực hiện quyền trả cho VSD
Payables to VSD for getting the list of investors</t>
  </si>
  <si>
    <t>2232.7</t>
  </si>
  <si>
    <t>4. Ngày lập báo cáo:</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</si>
  <si>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</si>
  <si>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</si>
  <si>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</si>
  <si>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</si>
  <si>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</si>
  <si>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</si>
  <si>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</si>
  <si>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</si>
  <si>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</si>
  <si>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</si>
  <si>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</si>
  <si>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</si>
  <si>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</si>
  <si>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</si>
  <si>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</si>
  <si>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</si>
  <si>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</si>
  <si>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</si>
  <si>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</si>
  <si>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</si>
  <si>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</si>
  <si>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</si>
  <si>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</si>
  <si>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</si>
  <si>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</si>
  <si>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</si>
  <si>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</si>
  <si>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</si>
  <si>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</si>
  <si>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
  </si>
  <si>
    <t>2210.3</t>
  </si>
  <si>
    <t>2231.3</t>
  </si>
  <si>
    <t>Chi phi lãi vay  
Borrowing Interest Expenses</t>
  </si>
  <si>
    <t>2203.4</t>
  </si>
  <si>
    <t>2205.8</t>
  </si>
  <si>
    <t>Tiền gửi ký quỹ cho hoạt động đầu tư chứng khoán phái sinh
Margin account for trading derivatives</t>
  </si>
  <si>
    <t>Vũ Hương Giang</t>
  </si>
  <si>
    <t>Phó Phòng Nghiệp vụ Dịch vụ Chứng khoán</t>
  </si>
  <si>
    <t>1. Tên Công ty quản lý quỹ: Công ty TNHH MTV Quản Lý Quỹ Chubb Life</t>
  </si>
  <si>
    <t>3. Tên Quỹ: Quỹ Đầu tư Trái phiếu Mở rộng Chubb</t>
  </si>
  <si>
    <t>Lê Thị Hồng Thái</t>
  </si>
  <si>
    <t>Giám đốc</t>
  </si>
  <si>
    <t>Ngày 30 tháng 04 năm 2019
As at 30 Apr 2019</t>
  </si>
  <si>
    <t>%/cùng kỳ năm trước
%/against last year
(*)</t>
  </si>
  <si>
    <t>Chứng chỉ tiền gửi 
Certificates of Deposit</t>
  </si>
  <si>
    <t>Hợp đồng tương lai chỉ số
Index future contracts</t>
  </si>
  <si>
    <t>Hợp đồng mua lại đảo ngược
Reverse repo</t>
  </si>
  <si>
    <t>2205.9</t>
  </si>
  <si>
    <t>Phải thu lãi tiền gửi 
Interest receivable from bank deposits</t>
  </si>
  <si>
    <t>Phải thu lãi chứng chỉ tiền gửi
Interest receivable from Certificates of Deposit</t>
  </si>
  <si>
    <t>Phải thu lãi hợp đồng mua lại đảo ngược
Interest receivable from reverse repo contract</t>
  </si>
  <si>
    <t>2207.3</t>
  </si>
  <si>
    <t>Nợ
Liabilities</t>
  </si>
  <si>
    <t>Phí dịch vụ lưu ký cho chứng khoán cơ sở, phí quản lý vị thể và tài sản phái sinh trả cho VSD
Custodian service -  Depository fee, Position and Margin management fee paid to VSD</t>
  </si>
  <si>
    <t>Vay ngắn hạn - hợp đồng repo
Short-term loans - Repo contracts</t>
  </si>
  <si>
    <t>Gốc hợp đồng repo
Principal of repo contracts</t>
  </si>
  <si>
    <t>Trích trước lãi vay ngắn hạn 
Accrued Interest Expense</t>
  </si>
  <si>
    <t>Gốc vay ngắn hạn
Principal of Short-term loans</t>
  </si>
  <si>
    <t>2215.18.3</t>
  </si>
  <si>
    <t>Tháng 03 năm 2019
Mar 2019
(*)</t>
  </si>
  <si>
    <t>Lũy kế từ đầu năm
Accumulated from beginning of year
(**)</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</si>
  <si>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</si>
  <si>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</si>
  <si>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</si>
  <si>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</si>
  <si>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</si>
  <si>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</si>
  <si>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Lãi hợp đồng mua lại đảo ngược
Interest income from reverse repo contract</t>
  </si>
  <si>
    <t>2222.3</t>
  </si>
  <si>
    <t>Các khoản thu nhập khác
Other incomes</t>
  </si>
  <si>
    <t>Thu nhập khác về đầu tư
Other investment incomes</t>
  </si>
  <si>
    <t>Thu nhập khác 
Other incomes</t>
  </si>
  <si>
    <t>Chi phí
Expenses</t>
  </si>
  <si>
    <t>Phí lưu ký, giám sát trả cho Ngân hàng Giám sát/ VSD
Custody fee, Supervising Fee paid to Supervising Bank/VSD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</si>
  <si>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</si>
  <si>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dịch vụ tư vấn pháp lý, dịch vụ báo giá và các dịch vụ hợp lý khác, thù lao trả cho ban đại diện quỹ
Legal consultancy expenses, price feed fee, other valid expenses, remuneration paid to fund representative board</t>
  </si>
  <si>
    <t>Chi phí cung cấp báo giá chứng khoán
Price feed fee</t>
  </si>
  <si>
    <t>Chi phí họp Đại hội Quỹ
Meeting expenses</t>
  </si>
  <si>
    <t>Chi phí báo cáo thường niên
Annual report expenses</t>
  </si>
  <si>
    <t>Chi phí họp, công tác của ban đại diện
Fund's Board of Representatives meeting, travelling expenses</t>
  </si>
  <si>
    <t>Chi phí công bố thông tin của Quỹ
Expenses of information disclosure of the Fund</t>
  </si>
  <si>
    <t>Phí thiết kế, in ấn, gửi thư…
Designing, printing, posting... expenses</t>
  </si>
  <si>
    <t>Chi phí thiết lập Quỹ
Set up Expenses</t>
  </si>
  <si>
    <t>Phí niêm yết, phí đăng ký chứng khoán
Listing, Registration fees</t>
  </si>
  <si>
    <t>Thu nhập ròng từ hoạt động đầu tư ( = I - II)
Net Income from Investment Activities ( = I - II)</t>
  </si>
  <si>
    <t>Lãi / (lỗ) từ hoạt động đầu tư
Gain / (Loss) from Investment Activities</t>
  </si>
  <si>
    <t>Giá trị tài sản ròng đầu kỳ (***)
Net Asset Value at the beginning of period (***)</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</si>
  <si>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</si>
  <si>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</si>
  <si>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</si>
  <si>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</si>
  <si>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</si>
  <si>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CỔ PHIẾU NIÊM YẾT
LISTED SHARES</t>
  </si>
  <si>
    <t>CỔ PHIẾU CHƯA NIÊM YẾT
UNLISTED SHARES</t>
  </si>
  <si>
    <t>1</t>
  </si>
  <si>
    <t>Trái phiếu niêm yết
Listed bonds</t>
  </si>
  <si>
    <t>2251.1</t>
  </si>
  <si>
    <t>2</t>
  </si>
  <si>
    <t>Trái phiếu chưa niêm yết
Unlisted bonds</t>
  </si>
  <si>
    <t>2251.2</t>
  </si>
  <si>
    <t>Quyền mua
Rights</t>
  </si>
  <si>
    <t>Chi tiết loại hợp đồng phái sinh
Index future contracts</t>
  </si>
  <si>
    <t>TỔNG CÁC LOẠI CHỨNG KHOÁN
TOTAL TYPES OF SECURITIES</t>
  </si>
  <si>
    <t>Lãi trái phiếu được nhận
Coupon receivables</t>
  </si>
  <si>
    <t>3</t>
  </si>
  <si>
    <t>Lãi tiền gửi và chứng chỉ tiền gửi được nhận
Interest receivables from bank deposits and certificates of deposit</t>
  </si>
  <si>
    <t>4</t>
  </si>
  <si>
    <t>5</t>
  </si>
  <si>
    <t>6</t>
  </si>
  <si>
    <t>7</t>
  </si>
  <si>
    <t>Tài sản khác
Other assets</t>
  </si>
  <si>
    <t>1.1</t>
  </si>
  <si>
    <t>1.2</t>
  </si>
  <si>
    <t>1.3</t>
  </si>
  <si>
    <t>Tiền gửi có kỳ hạn trên 3 tháng
Deposits with term over three (03) months</t>
  </si>
  <si>
    <t>Chứng chỉ tiền gửi 
Certificates of deposit</t>
  </si>
  <si>
    <t>Công cụ chuyển nhượng…
Transferable instruments…</t>
  </si>
  <si>
    <t>Tỷ lệ phí quản lý trả cho công ty quản lý quỹ / Giá trị tài sản ròng trung bình trong kỳ  (%)
Management fee paid to the fund management company/ average NAV (%)</t>
  </si>
  <si>
    <t>Tỷ lệ phí lưu ký, giám sát trả cho Ngân hàng Giám sát / Giá trị tài sản ròng trung bình trong kỳ  (%)
Custody and supervising fees paid to the Supervisory Bank/ average NAV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</si>
  <si>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Fund admin fee, transfer agency fee and other fees paid to relating services providers by the fund management company/ average NAV (%)</t>
  </si>
  <si>
    <t>Chi phí kiểm toán trả cho tổ chức kiểm toán (nếu phát sinh) / Giá trị tài sản ròng trung bình trong kỳ (%)
Auditing fee paid to auditing organizations (if any)/ average NAV (%)</t>
  </si>
  <si>
    <t>Chi phí dịch vụ tư vấn pháp lý, dịch vụ báo giá và các dịch vụ hợp lý khác, thù lao trả cho ban đại diện quỹ / Giá trị tài sản ròng trung bình trong kỳ (%)
Legal consultancy, price quotation and other appropriate service fees; remuneration paid to Board of Representatives/average NAV (%)</t>
  </si>
  <si>
    <t>Tỷ lệ chi phí hoạt động/Giá trị tài sản ròng trung bình trong kỳ (%)
Operating expense/ average NAV (%)</t>
  </si>
  <si>
    <t>Tốc độ vòng quay danh mục trong kỳ (%) = (Tổng giá trị danh mục mua vào + tổng giá trị danh mục bán ra)/2/ Giá trị tài sản ròng trung bình trong kỳ
Portfolio turnover rate (%) = (total value of purchased portfolio + total value of sold portfolio) / 2 / Average NAV</t>
  </si>
  <si>
    <t>Quy mô quỹ đầu kỳ (tính theo mệnh giá chứng chỉ quỹ)
Fund scale at the beginning of the period (based on par value of fund certificate) (***)</t>
  </si>
  <si>
    <t>Tổng giá trị chứng chỉ quỹ đang lưu hành đầu kỳ
Total value of outstanding Fund Certificate at the beginning of period (***)</t>
  </si>
  <si>
    <t>Tổng số lượng đơn vị quỹ đang lưu hành đầu kỳ
Total number of outstanding Fund Certificate at the beginning of period (***)</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</si>
  <si>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</si>
  <si>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</si>
  <si>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</si>
  <si>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</si>
  <si>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Ngày 31 tháng 05 năm 2019
As at 31 May2019</t>
  </si>
  <si>
    <t>Tháng 05 năm 2019
May 2019
(**)</t>
  </si>
  <si>
    <t xml:space="preserve">Tháng 04 năm 2019
Apr 2019
</t>
  </si>
  <si>
    <t xml:space="preserve">Tháng 05 năm 2019
May 2019
</t>
  </si>
  <si>
    <t>Ngày 06 tháng 06 năm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</si>
</sst>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00_);_(* \(#,##0.00\);_(* &quot;-&quot;_);_(@_)"/>
  </numFmts>
  <fonts count="21"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1"/>
      <name val="Tahoma"/>
      <family val="2"/>
    </font>
    <font>
      <sz val="11"/>
      <color theme="0" tint="-0.34998626667073579"/>
      <name val="Times New Roman"/>
      <family val="1"/>
    </font>
    <font>
      <b/>
      <sz val="10"/>
      <color theme="1"/>
      <name val="Tahoma"/>
      <family val="2"/>
    </font>
    <font>
      <sz val="10"/>
      <color theme="1"/>
      <name val="Tahoma"/>
      <family val="2"/>
    </font>
    <font>
      <sz val="10"/>
      <color theme="1"/>
      <name val="Arial"/>
      <family val="2"/>
    </font>
    <font>
      <b/>
      <sz val="9"/>
      <color indexed="81"/>
      <name val="Tahoma"/>
      <family val="2"/>
    </font>
    <font>
      <sz val="9"/>
      <color indexed="81"/>
      <name val="Tahoma"/>
      <family val="2"/>
    </font>
    <font>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s>
  <cellStyleXfs count="13">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0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center" wrapText="1"/>
    </xf>
    <xf numFmtId="0" fontId="14" fillId="3" borderId="0" xfId="0" applyFont="1" applyFill="1"/>
    <xf numFmtId="0" fontId="14" fillId="3" borderId="0" xfId="0" applyFont="1" applyFill="1" applyAlignment="1">
      <alignment vertical="top" wrapText="1"/>
    </xf>
    <xf numFmtId="0" fontId="0" fillId="0" borderId="0" xfId="0" applyFill="1"/>
    <xf numFmtId="0" fontId="13" fillId="0" borderId="0" xfId="0" applyFont="1" applyFill="1"/>
    <xf numFmtId="0" fontId="8" fillId="0" borderId="0" xfId="0" applyFont="1" applyFill="1"/>
    <xf numFmtId="43" fontId="0" fillId="0" borderId="0" xfId="1" applyFont="1" applyFill="1"/>
    <xf numFmtId="0" fontId="16" fillId="0" borderId="2" xfId="6" applyFont="1" applyFill="1" applyBorder="1" applyAlignment="1">
      <alignment horizontal="center" vertical="center"/>
    </xf>
    <xf numFmtId="0" fontId="15" fillId="0" borderId="2" xfId="0" applyFont="1" applyFill="1" applyBorder="1" applyAlignment="1">
      <alignment horizontal="center" vertical="center"/>
    </xf>
    <xf numFmtId="164" fontId="16" fillId="0" borderId="2" xfId="1" applyNumberFormat="1" applyFont="1" applyFill="1" applyBorder="1" applyAlignment="1" applyProtection="1">
      <alignment horizontal="left" vertical="center" wrapText="1"/>
      <protection locked="0"/>
    </xf>
    <xf numFmtId="0" fontId="15" fillId="0" borderId="2" xfId="6" applyFont="1" applyFill="1" applyBorder="1" applyAlignment="1">
      <alignment horizontal="center" vertical="center"/>
    </xf>
    <xf numFmtId="164" fontId="16" fillId="0" borderId="2" xfId="5" applyNumberFormat="1" applyFont="1" applyFill="1" applyBorder="1" applyAlignment="1">
      <alignment vertical="center"/>
    </xf>
    <xf numFmtId="49" fontId="16" fillId="0" borderId="2" xfId="6"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right" vertical="center"/>
      <protection locked="0"/>
    </xf>
    <xf numFmtId="49" fontId="15" fillId="0" borderId="2" xfId="0"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6" fillId="0" borderId="2" xfId="6" applyFont="1" applyFill="1" applyBorder="1" applyAlignment="1" applyProtection="1">
      <alignment horizontal="left" vertical="center" wrapText="1"/>
    </xf>
    <xf numFmtId="0" fontId="16" fillId="0" borderId="2" xfId="0" applyFont="1" applyFill="1" applyBorder="1" applyAlignment="1">
      <alignment horizontal="center" vertical="center"/>
    </xf>
    <xf numFmtId="164" fontId="3" fillId="3" borderId="0" xfId="0" applyNumberFormat="1" applyFont="1" applyFill="1" applyAlignment="1">
      <alignment horizontal="center" vertical="center"/>
    </xf>
    <xf numFmtId="0" fontId="16" fillId="0" borderId="2" xfId="2" applyFont="1" applyFill="1" applyBorder="1" applyAlignment="1" applyProtection="1">
      <alignment horizontal="left" wrapText="1"/>
    </xf>
    <xf numFmtId="0" fontId="16" fillId="0" borderId="2" xfId="2" applyFont="1" applyFill="1" applyBorder="1" applyAlignment="1" applyProtection="1">
      <alignment horizontal="center" vertical="center" wrapText="1"/>
    </xf>
    <xf numFmtId="41" fontId="16" fillId="0" borderId="2" xfId="6" applyNumberFormat="1" applyFont="1" applyFill="1" applyBorder="1" applyAlignment="1" applyProtection="1">
      <alignment horizontal="right" wrapText="1"/>
    </xf>
    <xf numFmtId="10" fontId="16" fillId="0" borderId="2" xfId="6" applyNumberFormat="1" applyFont="1" applyFill="1" applyBorder="1" applyAlignment="1" applyProtection="1">
      <alignment horizontal="right" wrapText="1"/>
    </xf>
    <xf numFmtId="0" fontId="16" fillId="0" borderId="2" xfId="2" applyFont="1" applyFill="1" applyBorder="1" applyAlignment="1" applyProtection="1">
      <alignment horizontal="center" wrapText="1"/>
    </xf>
    <xf numFmtId="0" fontId="16" fillId="0" borderId="2" xfId="2" applyFont="1" applyFill="1" applyBorder="1" applyAlignment="1" applyProtection="1">
      <alignment horizontal="left" vertical="center" wrapText="1"/>
    </xf>
    <xf numFmtId="0" fontId="16" fillId="0" borderId="2" xfId="7" applyFont="1" applyFill="1" applyBorder="1" applyAlignment="1" applyProtection="1">
      <alignment horizontal="left" wrapText="1"/>
    </xf>
    <xf numFmtId="49" fontId="16" fillId="0" borderId="2" xfId="2"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horizontal="center" vertical="center" wrapText="1"/>
    </xf>
    <xf numFmtId="49" fontId="16" fillId="0" borderId="2" xfId="2" applyNumberFormat="1" applyFont="1" applyFill="1" applyBorder="1" applyAlignment="1" applyProtection="1">
      <alignment horizontal="center" wrapText="1"/>
    </xf>
    <xf numFmtId="164" fontId="16" fillId="0" borderId="2" xfId="1" applyNumberFormat="1" applyFont="1" applyFill="1" applyBorder="1" applyAlignment="1" applyProtection="1">
      <alignment horizontal="center" vertical="center" wrapText="1"/>
      <protection locked="0"/>
    </xf>
    <xf numFmtId="0" fontId="16" fillId="0" borderId="2" xfId="7" applyFont="1" applyFill="1" applyBorder="1" applyAlignment="1" applyProtection="1">
      <alignment horizontal="left" vertical="center" wrapText="1"/>
    </xf>
    <xf numFmtId="0" fontId="17" fillId="0" borderId="2" xfId="0" applyFont="1" applyFill="1" applyBorder="1" applyAlignment="1">
      <alignment horizontal="center"/>
    </xf>
    <xf numFmtId="49" fontId="17" fillId="0" borderId="2" xfId="2" applyNumberFormat="1" applyFont="1" applyFill="1" applyBorder="1" applyAlignment="1" applyProtection="1">
      <alignment horizontal="left" vertical="center" wrapText="1"/>
    </xf>
    <xf numFmtId="49" fontId="17" fillId="0" borderId="2" xfId="2" applyNumberFormat="1" applyFont="1" applyFill="1" applyBorder="1" applyAlignment="1" applyProtection="1">
      <alignment horizontal="center" vertical="center" wrapText="1"/>
    </xf>
    <xf numFmtId="4" fontId="16" fillId="0" borderId="2" xfId="6" applyNumberFormat="1" applyFont="1" applyFill="1" applyBorder="1" applyAlignment="1" applyProtection="1">
      <alignment horizontal="center" vertical="center" wrapText="1"/>
    </xf>
    <xf numFmtId="164" fontId="16" fillId="0" borderId="2" xfId="5" applyNumberFormat="1" applyFont="1" applyFill="1" applyBorder="1"/>
    <xf numFmtId="10" fontId="16" fillId="0" borderId="2" xfId="4" applyNumberFormat="1" applyFont="1" applyFill="1" applyBorder="1" applyAlignment="1" applyProtection="1">
      <alignment horizontal="right"/>
      <protection locked="0"/>
    </xf>
    <xf numFmtId="4" fontId="16" fillId="0" borderId="2" xfId="6" applyNumberFormat="1" applyFont="1" applyFill="1" applyBorder="1" applyAlignment="1" applyProtection="1">
      <alignment horizontal="left"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4" fontId="16" fillId="0" borderId="2" xfId="7" applyNumberFormat="1" applyFont="1" applyFill="1" applyBorder="1" applyAlignment="1" applyProtection="1">
      <alignment horizontal="center" vertical="center" wrapText="1"/>
    </xf>
    <xf numFmtId="4" fontId="16" fillId="0" borderId="2" xfId="7" applyNumberFormat="1" applyFont="1" applyFill="1" applyBorder="1" applyAlignment="1" applyProtection="1">
      <alignment horizontal="left" vertical="center" wrapText="1"/>
    </xf>
    <xf numFmtId="10" fontId="16" fillId="0" borderId="2" xfId="5" applyNumberFormat="1" applyFont="1" applyFill="1" applyBorder="1" applyAlignment="1" applyProtection="1">
      <alignment horizontal="right" wrapText="1"/>
    </xf>
    <xf numFmtId="10" fontId="16" fillId="0" borderId="2" xfId="4" applyNumberFormat="1" applyFont="1" applyFill="1" applyBorder="1" applyAlignment="1" applyProtection="1">
      <alignment horizontal="right" wrapText="1"/>
      <protection locked="0"/>
    </xf>
    <xf numFmtId="164" fontId="16" fillId="0" borderId="2" xfId="5" applyNumberFormat="1" applyFont="1" applyFill="1" applyBorder="1" applyAlignment="1" applyProtection="1">
      <alignment horizontal="left" wrapText="1"/>
    </xf>
    <xf numFmtId="43" fontId="16" fillId="0" borderId="2" xfId="5" applyFont="1" applyFill="1" applyBorder="1" applyAlignment="1" applyProtection="1">
      <alignment horizontal="left" wrapText="1"/>
    </xf>
    <xf numFmtId="0" fontId="16" fillId="0" borderId="2" xfId="0" applyFont="1" applyFill="1" applyBorder="1" applyAlignment="1" applyProtection="1">
      <alignment horizontal="left" wrapText="1"/>
    </xf>
    <xf numFmtId="164" fontId="16" fillId="0" borderId="2" xfId="1" applyNumberFormat="1" applyFont="1" applyFill="1" applyBorder="1" applyAlignment="1" applyProtection="1">
      <alignment horizontal="right" wrapText="1"/>
      <protection locked="0"/>
    </xf>
    <xf numFmtId="43" fontId="16" fillId="0" borderId="2" xfId="1" applyFont="1" applyFill="1" applyBorder="1" applyAlignment="1" applyProtection="1">
      <alignment horizontal="right" wrapText="1"/>
      <protection locked="0"/>
    </xf>
    <xf numFmtId="0" fontId="15" fillId="0" borderId="2" xfId="2" applyFont="1" applyFill="1" applyBorder="1" applyAlignment="1" applyProtection="1">
      <alignment horizontal="center" vertical="center" wrapText="1"/>
    </xf>
    <xf numFmtId="0" fontId="15" fillId="0" borderId="2" xfId="0" applyFont="1" applyFill="1" applyBorder="1" applyAlignment="1" applyProtection="1">
      <alignment horizontal="left" wrapText="1"/>
    </xf>
    <xf numFmtId="43" fontId="16" fillId="0" borderId="2" xfId="5" applyFont="1" applyFill="1" applyBorder="1"/>
    <xf numFmtId="0" fontId="16" fillId="0" borderId="2" xfId="7" applyFont="1" applyFill="1" applyBorder="1" applyAlignment="1" applyProtection="1">
      <alignment horizontal="center" vertical="center" wrapText="1"/>
    </xf>
    <xf numFmtId="9" fontId="16" fillId="0" borderId="2" xfId="8" applyFont="1" applyFill="1" applyBorder="1"/>
    <xf numFmtId="9" fontId="16" fillId="0" borderId="2" xfId="8" applyFont="1" applyFill="1" applyBorder="1" applyAlignment="1">
      <alignment horizontal="right"/>
    </xf>
    <xf numFmtId="0" fontId="16" fillId="0" borderId="2" xfId="6" applyFont="1" applyFill="1" applyBorder="1" applyAlignment="1" applyProtection="1">
      <alignment horizontal="center" vertical="center" wrapText="1"/>
    </xf>
    <xf numFmtId="4" fontId="16" fillId="0" borderId="2" xfId="12" applyNumberFormat="1" applyFont="1" applyFill="1" applyBorder="1" applyAlignment="1" applyProtection="1">
      <alignment horizontal="left" vertical="center" wrapText="1"/>
    </xf>
    <xf numFmtId="0" fontId="16" fillId="0" borderId="2" xfId="12" applyFont="1" applyFill="1" applyBorder="1" applyAlignment="1" applyProtection="1">
      <alignment horizontal="left" vertical="center" wrapText="1"/>
    </xf>
    <xf numFmtId="164" fontId="15" fillId="0" borderId="2" xfId="5" applyNumberFormat="1" applyFont="1" applyFill="1" applyBorder="1"/>
    <xf numFmtId="10" fontId="15" fillId="0" borderId="2" xfId="4" applyNumberFormat="1" applyFont="1" applyFill="1" applyBorder="1" applyAlignment="1" applyProtection="1">
      <alignment horizontal="right"/>
      <protection locked="0"/>
    </xf>
    <xf numFmtId="9" fontId="15" fillId="0" borderId="2" xfId="8" applyFont="1" applyFill="1" applyBorder="1"/>
    <xf numFmtId="0" fontId="15" fillId="0" borderId="2" xfId="6" applyFont="1" applyFill="1" applyBorder="1" applyAlignment="1" applyProtection="1">
      <alignment horizontal="center" vertical="center" wrapText="1"/>
    </xf>
    <xf numFmtId="10" fontId="15" fillId="0" borderId="2" xfId="4" applyNumberFormat="1" applyFont="1" applyFill="1" applyBorder="1" applyProtection="1">
      <protection locked="0"/>
    </xf>
    <xf numFmtId="164" fontId="15" fillId="0" borderId="2" xfId="1" applyNumberFormat="1" applyFont="1" applyFill="1" applyBorder="1" applyAlignment="1" applyProtection="1">
      <alignment horizontal="center"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horizontal="left" vertical="center" wrapText="1"/>
      <protection locked="0"/>
    </xf>
    <xf numFmtId="41" fontId="17" fillId="0" borderId="2" xfId="0" applyNumberFormat="1" applyFont="1" applyFill="1" applyBorder="1" applyAlignment="1">
      <alignment horizontal="right" vertical="center" wrapText="1"/>
    </xf>
    <xf numFmtId="164" fontId="15" fillId="0" borderId="2" xfId="1" applyNumberFormat="1" applyFont="1" applyFill="1" applyBorder="1" applyAlignment="1" applyProtection="1">
      <alignment horizontal="center" vertical="center" wrapText="1"/>
      <protection locked="0"/>
    </xf>
    <xf numFmtId="0" fontId="15" fillId="0" borderId="2" xfId="2" applyFont="1" applyFill="1" applyBorder="1" applyAlignment="1" applyProtection="1">
      <alignment horizontal="left" wrapText="1"/>
    </xf>
    <xf numFmtId="41" fontId="15" fillId="0" borderId="2" xfId="6" applyNumberFormat="1" applyFont="1" applyFill="1" applyBorder="1" applyAlignment="1" applyProtection="1">
      <alignment horizontal="right" wrapText="1"/>
    </xf>
    <xf numFmtId="10" fontId="15" fillId="0" borderId="2" xfId="6" applyNumberFormat="1" applyFont="1" applyFill="1" applyBorder="1" applyAlignment="1" applyProtection="1">
      <alignment horizontal="right" wrapText="1"/>
    </xf>
    <xf numFmtId="165" fontId="16" fillId="0" borderId="2" xfId="6" applyNumberFormat="1" applyFont="1" applyFill="1" applyBorder="1" applyAlignment="1" applyProtection="1">
      <alignment horizontal="right" wrapText="1"/>
    </xf>
    <xf numFmtId="0" fontId="4" fillId="3" borderId="0" xfId="0" applyFont="1" applyFill="1" applyAlignment="1">
      <alignment horizontal="center"/>
    </xf>
    <xf numFmtId="164" fontId="4" fillId="3" borderId="0" xfId="0" applyNumberFormat="1" applyFont="1" applyFill="1" applyAlignment="1">
      <alignment horizontal="center"/>
    </xf>
    <xf numFmtId="0" fontId="16" fillId="0" borderId="2" xfId="0" applyFont="1" applyFill="1" applyBorder="1" applyAlignment="1">
      <alignment horizontal="center" vertical="center"/>
    </xf>
    <xf numFmtId="41" fontId="20" fillId="0" borderId="2" xfId="6" applyNumberFormat="1" applyFont="1" applyFill="1" applyBorder="1" applyAlignment="1" applyProtection="1">
      <alignment horizontal="right" wrapText="1"/>
    </xf>
  </cellXfs>
  <cellStyles count="13">
    <cellStyle name="Comma" xfId="1" builtinId="3"/>
    <cellStyle name="Comma 14" xfId="10"/>
    <cellStyle name="Comma 2" xfId="5"/>
    <cellStyle name="Comma 2 9" xfId="11"/>
    <cellStyle name="Currency [0] 2" xfId="7"/>
    <cellStyle name="Hyperlink" xfId="3" builtinId="8"/>
    <cellStyle name="Normal" xfId="0" builtinId="0"/>
    <cellStyle name="Normal 2" xfId="2"/>
    <cellStyle name="Normal 3" xfId="6"/>
    <cellStyle name="Normal 3 19 6" xfId="12"/>
    <cellStyle name="Normal 8 3" xfId="9"/>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39"/>
  <sheetViews>
    <sheetView view="pageBreakPreview" zoomScaleNormal="100" zoomScaleSheetLayoutView="100" workbookViewId="0">
      <selection activeCell="L13" sqref="L13"/>
    </sheetView>
  </sheetViews>
  <sheetFormatPr defaultColWidth="9.140625" defaultRowHeight="15" x14ac:dyDescent="0.25"/>
  <cols>
    <col min="1" max="2" width="9.140625" style="3"/>
    <col min="3" max="3" width="42.28515625" style="3" customWidth="1"/>
    <col min="4" max="4" width="38.7109375" style="3" customWidth="1"/>
    <col min="5" max="16384" width="9.140625" style="3"/>
  </cols>
  <sheetData>
    <row r="2" spans="1:12" ht="18.75" x14ac:dyDescent="0.3">
      <c r="C2" s="4" t="s">
        <v>8</v>
      </c>
    </row>
    <row r="3" spans="1:12" ht="12" customHeight="1" x14ac:dyDescent="0.3">
      <c r="C3" s="4"/>
    </row>
    <row r="4" spans="1:12" x14ac:dyDescent="0.25">
      <c r="C4" s="5" t="s">
        <v>42</v>
      </c>
      <c r="D4" s="17" t="s">
        <v>39</v>
      </c>
      <c r="I4" s="26"/>
      <c r="J4" s="26"/>
      <c r="K4" s="26"/>
      <c r="L4" s="26"/>
    </row>
    <row r="5" spans="1:12" x14ac:dyDescent="0.25">
      <c r="C5" s="5" t="s">
        <v>47</v>
      </c>
      <c r="D5" s="17">
        <v>5</v>
      </c>
      <c r="I5" s="26"/>
      <c r="J5" s="26" t="s">
        <v>46</v>
      </c>
      <c r="K5" s="26"/>
      <c r="L5" s="26"/>
    </row>
    <row r="6" spans="1:12" x14ac:dyDescent="0.25">
      <c r="C6" s="5" t="s">
        <v>35</v>
      </c>
      <c r="D6" s="16">
        <v>2019</v>
      </c>
      <c r="I6" s="26"/>
      <c r="J6" s="26" t="s">
        <v>39</v>
      </c>
      <c r="K6" s="26"/>
      <c r="L6" s="26"/>
    </row>
    <row r="7" spans="1:12" x14ac:dyDescent="0.25">
      <c r="I7" s="26"/>
      <c r="J7" s="26" t="s">
        <v>40</v>
      </c>
      <c r="K7" s="26"/>
      <c r="L7" s="26"/>
    </row>
    <row r="8" spans="1:12" x14ac:dyDescent="0.25">
      <c r="A8" s="3" t="s">
        <v>350</v>
      </c>
      <c r="I8" s="26"/>
      <c r="J8" s="26" t="s">
        <v>41</v>
      </c>
      <c r="K8" s="26"/>
      <c r="L8" s="26"/>
    </row>
    <row r="9" spans="1:12" x14ac:dyDescent="0.25">
      <c r="A9" s="3" t="s">
        <v>48</v>
      </c>
      <c r="I9" s="26"/>
      <c r="J9" s="26"/>
      <c r="K9" s="26"/>
      <c r="L9" s="26"/>
    </row>
    <row r="10" spans="1:12" ht="14.25" customHeight="1" x14ac:dyDescent="0.25">
      <c r="A10" s="3" t="s">
        <v>351</v>
      </c>
      <c r="I10" s="26"/>
      <c r="J10" s="26">
        <v>1</v>
      </c>
      <c r="K10" s="26" t="s">
        <v>16</v>
      </c>
      <c r="L10" s="26"/>
    </row>
    <row r="11" spans="1:12" x14ac:dyDescent="0.25">
      <c r="A11" s="3" t="s">
        <v>311</v>
      </c>
      <c r="C11" s="3" t="s">
        <v>447</v>
      </c>
      <c r="I11" s="26"/>
      <c r="J11" s="26">
        <v>2</v>
      </c>
      <c r="K11" s="26" t="s">
        <v>27</v>
      </c>
      <c r="L11" s="26"/>
    </row>
    <row r="12" spans="1:12" x14ac:dyDescent="0.25">
      <c r="I12" s="26"/>
      <c r="J12" s="26">
        <v>3</v>
      </c>
      <c r="K12" s="26" t="s">
        <v>17</v>
      </c>
      <c r="L12" s="26"/>
    </row>
    <row r="13" spans="1:12" x14ac:dyDescent="0.25">
      <c r="D13" s="3" t="s">
        <v>9</v>
      </c>
      <c r="I13" s="26"/>
      <c r="J13" s="26">
        <v>4</v>
      </c>
      <c r="K13" s="26" t="s">
        <v>31</v>
      </c>
      <c r="L13" s="26"/>
    </row>
    <row r="14" spans="1:12" x14ac:dyDescent="0.25">
      <c r="I14" s="26"/>
      <c r="J14" s="26">
        <v>5</v>
      </c>
      <c r="K14" s="27"/>
      <c r="L14" s="26"/>
    </row>
    <row r="15" spans="1:12" x14ac:dyDescent="0.25">
      <c r="I15" s="26"/>
      <c r="J15" s="26">
        <v>6</v>
      </c>
      <c r="K15" s="27"/>
      <c r="L15" s="26"/>
    </row>
    <row r="16" spans="1:12" x14ac:dyDescent="0.25">
      <c r="B16" s="6" t="s">
        <v>0</v>
      </c>
      <c r="C16" s="7" t="s">
        <v>1</v>
      </c>
      <c r="D16" s="7" t="s">
        <v>2</v>
      </c>
      <c r="I16" s="26"/>
      <c r="J16" s="26">
        <v>7</v>
      </c>
      <c r="K16" s="27"/>
      <c r="L16" s="26"/>
    </row>
    <row r="17" spans="1:12" x14ac:dyDescent="0.25">
      <c r="B17" s="8">
        <v>1</v>
      </c>
      <c r="C17" s="15" t="s">
        <v>10</v>
      </c>
      <c r="D17" s="9" t="s">
        <v>12</v>
      </c>
      <c r="I17" s="26"/>
      <c r="J17" s="26">
        <v>8</v>
      </c>
      <c r="K17" s="27"/>
      <c r="L17" s="26"/>
    </row>
    <row r="18" spans="1:12" x14ac:dyDescent="0.25">
      <c r="B18" s="8">
        <v>2</v>
      </c>
      <c r="C18" s="15" t="s">
        <v>3</v>
      </c>
      <c r="D18" s="9" t="s">
        <v>13</v>
      </c>
      <c r="I18" s="26"/>
      <c r="J18" s="26">
        <v>9</v>
      </c>
      <c r="K18" s="27"/>
      <c r="L18" s="26"/>
    </row>
    <row r="19" spans="1:12" x14ac:dyDescent="0.25">
      <c r="B19" s="8">
        <v>3</v>
      </c>
      <c r="C19" s="15" t="s">
        <v>11</v>
      </c>
      <c r="D19" s="9" t="s">
        <v>14</v>
      </c>
      <c r="I19" s="26"/>
      <c r="J19" s="26">
        <v>10</v>
      </c>
      <c r="K19" s="27"/>
      <c r="L19" s="26"/>
    </row>
    <row r="20" spans="1:12" x14ac:dyDescent="0.25">
      <c r="B20" s="8">
        <v>4</v>
      </c>
      <c r="C20" s="15" t="s">
        <v>4</v>
      </c>
      <c r="D20" s="9" t="s">
        <v>15</v>
      </c>
      <c r="I20" s="26"/>
      <c r="J20" s="26">
        <v>11</v>
      </c>
      <c r="K20" s="27"/>
      <c r="L20" s="26"/>
    </row>
    <row r="21" spans="1:12" x14ac:dyDescent="0.25">
      <c r="B21" s="8">
        <v>5</v>
      </c>
      <c r="C21" s="23" t="s">
        <v>44</v>
      </c>
      <c r="D21" s="24" t="s">
        <v>45</v>
      </c>
      <c r="I21" s="26"/>
      <c r="J21" s="26">
        <v>12</v>
      </c>
      <c r="K21" s="27"/>
      <c r="L21" s="26"/>
    </row>
    <row r="23" spans="1:12" x14ac:dyDescent="0.25">
      <c r="B23" s="10" t="s">
        <v>5</v>
      </c>
      <c r="C23" s="11" t="s">
        <v>6</v>
      </c>
    </row>
    <row r="24" spans="1:12" x14ac:dyDescent="0.25">
      <c r="C24" s="11" t="s">
        <v>7</v>
      </c>
    </row>
    <row r="29" spans="1:12" ht="29.25" customHeight="1" x14ac:dyDescent="0.25">
      <c r="A29" s="12"/>
      <c r="B29" s="12"/>
      <c r="C29" s="13" t="s">
        <v>38</v>
      </c>
      <c r="D29" s="13" t="s">
        <v>37</v>
      </c>
    </row>
    <row r="30" spans="1:12" x14ac:dyDescent="0.25">
      <c r="C30" s="14" t="s">
        <v>36</v>
      </c>
      <c r="D30" s="14" t="s">
        <v>36</v>
      </c>
    </row>
    <row r="38" spans="3:4" x14ac:dyDescent="0.25">
      <c r="C38" s="99" t="s">
        <v>348</v>
      </c>
      <c r="D38" s="100" t="s">
        <v>352</v>
      </c>
    </row>
    <row r="39" spans="3:4" x14ac:dyDescent="0.25">
      <c r="C39" s="25" t="s">
        <v>349</v>
      </c>
      <c r="D39" s="44" t="s">
        <v>353</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topLeftCell="A67" zoomScale="85" zoomScaleNormal="85" workbookViewId="0">
      <selection activeCell="D63" sqref="D63"/>
    </sheetView>
  </sheetViews>
  <sheetFormatPr defaultRowHeight="15" x14ac:dyDescent="0.25"/>
  <cols>
    <col min="1" max="1" width="9.140625" style="28"/>
    <col min="2" max="2" width="36.5703125" style="28" customWidth="1"/>
    <col min="3" max="3" width="18" style="28" bestFit="1" customWidth="1"/>
    <col min="4" max="6" width="19.7109375" style="28" customWidth="1"/>
    <col min="7" max="7" width="9.140625" style="28"/>
    <col min="8" max="8" width="18" style="28" bestFit="1" customWidth="1"/>
    <col min="9" max="16384" width="9.140625" style="28"/>
  </cols>
  <sheetData>
    <row r="1" spans="1:6" ht="63.75" x14ac:dyDescent="0.25">
      <c r="A1" s="75" t="s">
        <v>49</v>
      </c>
      <c r="B1" s="75" t="s">
        <v>50</v>
      </c>
      <c r="C1" s="75" t="s">
        <v>51</v>
      </c>
      <c r="D1" s="94" t="s">
        <v>443</v>
      </c>
      <c r="E1" s="94" t="s">
        <v>354</v>
      </c>
      <c r="F1" s="40" t="s">
        <v>355</v>
      </c>
    </row>
    <row r="2" spans="1:6" ht="26.25" x14ac:dyDescent="0.25">
      <c r="A2" s="33" t="s">
        <v>16</v>
      </c>
      <c r="B2" s="95" t="s">
        <v>52</v>
      </c>
      <c r="C2" s="46" t="s">
        <v>185</v>
      </c>
      <c r="D2" s="47"/>
      <c r="E2" s="47"/>
      <c r="F2" s="47"/>
    </row>
    <row r="3" spans="1:6" ht="26.25" x14ac:dyDescent="0.25">
      <c r="A3" s="43" t="s">
        <v>19</v>
      </c>
      <c r="B3" s="45" t="s">
        <v>53</v>
      </c>
      <c r="C3" s="46" t="s">
        <v>186</v>
      </c>
      <c r="D3" s="96">
        <f>D5</f>
        <v>10890062751</v>
      </c>
      <c r="E3" s="96">
        <v>20935000000</v>
      </c>
      <c r="F3" s="48" t="s">
        <v>341</v>
      </c>
    </row>
    <row r="4" spans="1:6" ht="26.25" x14ac:dyDescent="0.25">
      <c r="A4" s="32"/>
      <c r="B4" s="45" t="s">
        <v>54</v>
      </c>
      <c r="C4" s="49" t="s">
        <v>187</v>
      </c>
      <c r="D4" s="47">
        <v>0</v>
      </c>
      <c r="E4" s="47">
        <v>0</v>
      </c>
      <c r="F4" s="48" t="s">
        <v>341</v>
      </c>
    </row>
    <row r="5" spans="1:6" ht="26.25" x14ac:dyDescent="0.25">
      <c r="A5" s="32"/>
      <c r="B5" s="45" t="s">
        <v>55</v>
      </c>
      <c r="C5" s="49" t="s">
        <v>188</v>
      </c>
      <c r="D5" s="47">
        <v>10890062751</v>
      </c>
      <c r="E5" s="47">
        <v>12935000000</v>
      </c>
      <c r="F5" s="48" t="s">
        <v>341</v>
      </c>
    </row>
    <row r="6" spans="1:6" ht="39" x14ac:dyDescent="0.25">
      <c r="A6" s="32"/>
      <c r="B6" s="45" t="s">
        <v>139</v>
      </c>
      <c r="C6" s="49" t="s">
        <v>189</v>
      </c>
      <c r="D6" s="47">
        <v>0</v>
      </c>
      <c r="E6" s="47">
        <v>0</v>
      </c>
      <c r="F6" s="48" t="s">
        <v>341</v>
      </c>
    </row>
    <row r="7" spans="1:6" ht="39" x14ac:dyDescent="0.25">
      <c r="A7" s="32"/>
      <c r="B7" s="45" t="s">
        <v>140</v>
      </c>
      <c r="C7" s="49" t="s">
        <v>190</v>
      </c>
      <c r="D7" s="47">
        <v>0</v>
      </c>
      <c r="E7" s="47">
        <v>0</v>
      </c>
      <c r="F7" s="48" t="s">
        <v>341</v>
      </c>
    </row>
    <row r="8" spans="1:6" ht="39" x14ac:dyDescent="0.25">
      <c r="A8" s="32"/>
      <c r="B8" s="45" t="s">
        <v>141</v>
      </c>
      <c r="C8" s="49" t="s">
        <v>191</v>
      </c>
      <c r="D8" s="47">
        <v>10890062751</v>
      </c>
      <c r="E8" s="47">
        <v>12935000000</v>
      </c>
      <c r="F8" s="48" t="s">
        <v>341</v>
      </c>
    </row>
    <row r="9" spans="1:6" ht="38.25" x14ac:dyDescent="0.25">
      <c r="A9" s="32"/>
      <c r="B9" s="50" t="s">
        <v>347</v>
      </c>
      <c r="C9" s="49" t="s">
        <v>345</v>
      </c>
      <c r="D9" s="47">
        <v>0</v>
      </c>
      <c r="E9" s="47">
        <v>0</v>
      </c>
      <c r="F9" s="48" t="s">
        <v>341</v>
      </c>
    </row>
    <row r="10" spans="1:6" ht="26.25" x14ac:dyDescent="0.25">
      <c r="A10" s="32"/>
      <c r="B10" s="45" t="s">
        <v>56</v>
      </c>
      <c r="C10" s="49" t="s">
        <v>192</v>
      </c>
      <c r="D10" s="47"/>
      <c r="E10" s="47">
        <v>8000000000</v>
      </c>
      <c r="F10" s="48" t="s">
        <v>341</v>
      </c>
    </row>
    <row r="11" spans="1:6" ht="26.25" x14ac:dyDescent="0.25">
      <c r="A11" s="32" t="s">
        <v>20</v>
      </c>
      <c r="B11" s="45" t="s">
        <v>57</v>
      </c>
      <c r="C11" s="46" t="s">
        <v>193</v>
      </c>
      <c r="D11" s="96">
        <f>D12+D13+D14+D15+D16</f>
        <v>50000000000</v>
      </c>
      <c r="E11" s="96">
        <v>40000000000</v>
      </c>
      <c r="F11" s="48" t="s">
        <v>341</v>
      </c>
    </row>
    <row r="12" spans="1:6" ht="26.25" x14ac:dyDescent="0.25">
      <c r="A12" s="32"/>
      <c r="B12" s="51" t="s">
        <v>58</v>
      </c>
      <c r="C12" s="49" t="s">
        <v>194</v>
      </c>
      <c r="D12" s="47">
        <v>0</v>
      </c>
      <c r="E12" s="47">
        <v>0</v>
      </c>
      <c r="F12" s="48" t="s">
        <v>341</v>
      </c>
    </row>
    <row r="13" spans="1:6" ht="26.25" x14ac:dyDescent="0.25">
      <c r="A13" s="32"/>
      <c r="B13" s="51" t="s">
        <v>160</v>
      </c>
      <c r="C13" s="49" t="s">
        <v>195</v>
      </c>
      <c r="D13" s="47">
        <v>0</v>
      </c>
      <c r="E13" s="47">
        <v>0</v>
      </c>
      <c r="F13" s="48" t="s">
        <v>341</v>
      </c>
    </row>
    <row r="14" spans="1:6" ht="26.25" x14ac:dyDescent="0.25">
      <c r="A14" s="32"/>
      <c r="B14" s="51" t="s">
        <v>59</v>
      </c>
      <c r="C14" s="49" t="s">
        <v>196</v>
      </c>
      <c r="D14" s="47">
        <v>0</v>
      </c>
      <c r="E14" s="47">
        <v>0</v>
      </c>
      <c r="F14" s="48" t="s">
        <v>341</v>
      </c>
    </row>
    <row r="15" spans="1:6" ht="26.25" x14ac:dyDescent="0.25">
      <c r="A15" s="32"/>
      <c r="B15" s="51" t="s">
        <v>356</v>
      </c>
      <c r="C15" s="49" t="s">
        <v>197</v>
      </c>
      <c r="D15" s="47">
        <v>20000000000</v>
      </c>
      <c r="E15" s="47">
        <v>10000000000</v>
      </c>
      <c r="F15" s="48" t="s">
        <v>341</v>
      </c>
    </row>
    <row r="16" spans="1:6" ht="39" x14ac:dyDescent="0.25">
      <c r="A16" s="32"/>
      <c r="B16" s="51" t="s">
        <v>161</v>
      </c>
      <c r="C16" s="49" t="s">
        <v>198</v>
      </c>
      <c r="D16" s="47">
        <v>30000000000</v>
      </c>
      <c r="E16" s="47">
        <v>30000000000</v>
      </c>
      <c r="F16" s="48" t="s">
        <v>341</v>
      </c>
    </row>
    <row r="17" spans="1:6" ht="26.25" x14ac:dyDescent="0.25">
      <c r="A17" s="32"/>
      <c r="B17" s="51" t="s">
        <v>162</v>
      </c>
      <c r="C17" s="49" t="s">
        <v>199</v>
      </c>
      <c r="D17" s="47">
        <v>0</v>
      </c>
      <c r="E17" s="47">
        <v>0</v>
      </c>
      <c r="F17" s="48" t="s">
        <v>341</v>
      </c>
    </row>
    <row r="18" spans="1:6" ht="26.25" x14ac:dyDescent="0.25">
      <c r="A18" s="32"/>
      <c r="B18" s="51" t="s">
        <v>357</v>
      </c>
      <c r="C18" s="49" t="s">
        <v>200</v>
      </c>
      <c r="D18" s="47">
        <v>0</v>
      </c>
      <c r="E18" s="47">
        <v>0</v>
      </c>
      <c r="F18" s="48" t="s">
        <v>341</v>
      </c>
    </row>
    <row r="19" spans="1:6" ht="26.25" x14ac:dyDescent="0.25">
      <c r="A19" s="32"/>
      <c r="B19" s="51" t="s">
        <v>163</v>
      </c>
      <c r="C19" s="49" t="s">
        <v>346</v>
      </c>
      <c r="D19" s="47">
        <v>0</v>
      </c>
      <c r="E19" s="47">
        <v>0</v>
      </c>
      <c r="F19" s="48" t="s">
        <v>341</v>
      </c>
    </row>
    <row r="20" spans="1:6" ht="26.25" x14ac:dyDescent="0.25">
      <c r="A20" s="32"/>
      <c r="B20" s="51" t="s">
        <v>358</v>
      </c>
      <c r="C20" s="49" t="s">
        <v>359</v>
      </c>
      <c r="D20" s="47">
        <v>0</v>
      </c>
      <c r="E20" s="47">
        <v>0</v>
      </c>
      <c r="F20" s="48" t="s">
        <v>341</v>
      </c>
    </row>
    <row r="21" spans="1:6" ht="26.25" x14ac:dyDescent="0.25">
      <c r="A21" s="32" t="s">
        <v>21</v>
      </c>
      <c r="B21" s="45" t="s">
        <v>164</v>
      </c>
      <c r="C21" s="46" t="s">
        <v>201</v>
      </c>
      <c r="D21" s="47">
        <v>0</v>
      </c>
      <c r="E21" s="47">
        <v>0</v>
      </c>
      <c r="F21" s="48" t="s">
        <v>341</v>
      </c>
    </row>
    <row r="22" spans="1:6" ht="26.25" x14ac:dyDescent="0.25">
      <c r="A22" s="32"/>
      <c r="B22" s="51" t="s">
        <v>165</v>
      </c>
      <c r="C22" s="49" t="s">
        <v>202</v>
      </c>
      <c r="D22" s="47">
        <v>0</v>
      </c>
      <c r="E22" s="47">
        <v>0</v>
      </c>
      <c r="F22" s="48" t="s">
        <v>341</v>
      </c>
    </row>
    <row r="23" spans="1:6" ht="26.25" x14ac:dyDescent="0.25">
      <c r="A23" s="32"/>
      <c r="B23" s="51" t="s">
        <v>166</v>
      </c>
      <c r="C23" s="49" t="s">
        <v>203</v>
      </c>
      <c r="D23" s="47">
        <v>0</v>
      </c>
      <c r="E23" s="47">
        <v>0</v>
      </c>
      <c r="F23" s="48" t="s">
        <v>341</v>
      </c>
    </row>
    <row r="24" spans="1:6" ht="26.25" x14ac:dyDescent="0.25">
      <c r="A24" s="32" t="s">
        <v>22</v>
      </c>
      <c r="B24" s="45" t="s">
        <v>60</v>
      </c>
      <c r="C24" s="46" t="s">
        <v>204</v>
      </c>
      <c r="D24" s="96">
        <f>D25+D26+D27</f>
        <v>426191781</v>
      </c>
      <c r="E24" s="96">
        <v>183712328</v>
      </c>
      <c r="F24" s="48" t="s">
        <v>341</v>
      </c>
    </row>
    <row r="25" spans="1:6" ht="26.25" x14ac:dyDescent="0.25">
      <c r="A25" s="32"/>
      <c r="B25" s="51" t="s">
        <v>360</v>
      </c>
      <c r="C25" s="49" t="s">
        <v>205</v>
      </c>
      <c r="D25" s="102">
        <v>293095890</v>
      </c>
      <c r="E25" s="47">
        <v>136246575</v>
      </c>
      <c r="F25" s="48" t="s">
        <v>341</v>
      </c>
    </row>
    <row r="26" spans="1:6" ht="39" x14ac:dyDescent="0.25">
      <c r="A26" s="32"/>
      <c r="B26" s="51" t="s">
        <v>361</v>
      </c>
      <c r="C26" s="49" t="s">
        <v>206</v>
      </c>
      <c r="D26" s="102">
        <v>133095891</v>
      </c>
      <c r="E26" s="47">
        <v>47465753</v>
      </c>
      <c r="F26" s="48" t="s">
        <v>341</v>
      </c>
    </row>
    <row r="27" spans="1:6" ht="39" x14ac:dyDescent="0.25">
      <c r="A27" s="32"/>
      <c r="B27" s="51" t="s">
        <v>362</v>
      </c>
      <c r="C27" s="49" t="s">
        <v>363</v>
      </c>
      <c r="D27" s="47">
        <v>0</v>
      </c>
      <c r="E27" s="47">
        <v>0</v>
      </c>
      <c r="F27" s="48" t="s">
        <v>341</v>
      </c>
    </row>
    <row r="28" spans="1:6" ht="26.25" x14ac:dyDescent="0.25">
      <c r="A28" s="32" t="s">
        <v>23</v>
      </c>
      <c r="B28" s="45" t="s">
        <v>61</v>
      </c>
      <c r="C28" s="46" t="s">
        <v>207</v>
      </c>
      <c r="D28" s="47">
        <v>0</v>
      </c>
      <c r="E28" s="47">
        <v>0</v>
      </c>
      <c r="F28" s="48" t="s">
        <v>341</v>
      </c>
    </row>
    <row r="29" spans="1:6" ht="26.25" x14ac:dyDescent="0.25">
      <c r="A29" s="32" t="s">
        <v>24</v>
      </c>
      <c r="B29" s="45" t="s">
        <v>62</v>
      </c>
      <c r="C29" s="46" t="s">
        <v>208</v>
      </c>
      <c r="D29" s="47">
        <v>0</v>
      </c>
      <c r="E29" s="47">
        <v>0</v>
      </c>
      <c r="F29" s="48" t="s">
        <v>341</v>
      </c>
    </row>
    <row r="30" spans="1:6" ht="39" x14ac:dyDescent="0.25">
      <c r="A30" s="32"/>
      <c r="B30" s="51" t="s">
        <v>167</v>
      </c>
      <c r="C30" s="49" t="s">
        <v>209</v>
      </c>
      <c r="D30" s="47">
        <v>0</v>
      </c>
      <c r="E30" s="47">
        <v>0</v>
      </c>
      <c r="F30" s="48" t="s">
        <v>341</v>
      </c>
    </row>
    <row r="31" spans="1:6" ht="26.25" x14ac:dyDescent="0.25">
      <c r="A31" s="32"/>
      <c r="B31" s="51" t="s">
        <v>168</v>
      </c>
      <c r="C31" s="49" t="s">
        <v>210</v>
      </c>
      <c r="D31" s="47">
        <v>0</v>
      </c>
      <c r="E31" s="47">
        <v>0</v>
      </c>
      <c r="F31" s="48" t="s">
        <v>341</v>
      </c>
    </row>
    <row r="32" spans="1:6" ht="26.25" x14ac:dyDescent="0.25">
      <c r="A32" s="32"/>
      <c r="B32" s="51" t="s">
        <v>62</v>
      </c>
      <c r="C32" s="49" t="s">
        <v>342</v>
      </c>
      <c r="D32" s="47">
        <v>0</v>
      </c>
      <c r="E32" s="47">
        <v>0</v>
      </c>
      <c r="F32" s="48" t="s">
        <v>341</v>
      </c>
    </row>
    <row r="33" spans="1:6" ht="26.25" x14ac:dyDescent="0.25">
      <c r="A33" s="32" t="s">
        <v>25</v>
      </c>
      <c r="B33" s="45" t="s">
        <v>63</v>
      </c>
      <c r="C33" s="46" t="s">
        <v>211</v>
      </c>
      <c r="D33" s="47">
        <v>0</v>
      </c>
      <c r="E33" s="47">
        <v>0</v>
      </c>
      <c r="F33" s="48" t="s">
        <v>341</v>
      </c>
    </row>
    <row r="34" spans="1:6" ht="26.25" x14ac:dyDescent="0.25">
      <c r="A34" s="33" t="s">
        <v>26</v>
      </c>
      <c r="B34" s="95" t="s">
        <v>64</v>
      </c>
      <c r="C34" s="46" t="s">
        <v>212</v>
      </c>
      <c r="D34" s="96">
        <f>D3+D11+D24</f>
        <v>61316254532</v>
      </c>
      <c r="E34" s="96">
        <v>61118712328</v>
      </c>
      <c r="F34" s="97" t="s">
        <v>341</v>
      </c>
    </row>
    <row r="35" spans="1:6" ht="26.25" x14ac:dyDescent="0.25">
      <c r="A35" s="33" t="s">
        <v>27</v>
      </c>
      <c r="B35" s="95" t="s">
        <v>364</v>
      </c>
      <c r="C35" s="46" t="s">
        <v>213</v>
      </c>
      <c r="D35" s="47"/>
      <c r="E35" s="47"/>
      <c r="F35" s="48"/>
    </row>
    <row r="36" spans="1:6" ht="26.25" x14ac:dyDescent="0.25">
      <c r="A36" s="43" t="s">
        <v>28</v>
      </c>
      <c r="B36" s="45" t="s">
        <v>65</v>
      </c>
      <c r="C36" s="46" t="s">
        <v>214</v>
      </c>
      <c r="D36" s="47">
        <v>0</v>
      </c>
      <c r="E36" s="47">
        <v>0</v>
      </c>
      <c r="F36" s="48" t="s">
        <v>341</v>
      </c>
    </row>
    <row r="37" spans="1:6" ht="26.25" x14ac:dyDescent="0.25">
      <c r="A37" s="43" t="s">
        <v>29</v>
      </c>
      <c r="B37" s="45" t="s">
        <v>66</v>
      </c>
      <c r="C37" s="46" t="s">
        <v>215</v>
      </c>
      <c r="D37" s="47">
        <v>229451360</v>
      </c>
      <c r="E37" s="47">
        <v>141368443</v>
      </c>
      <c r="F37" s="48" t="s">
        <v>341</v>
      </c>
    </row>
    <row r="38" spans="1:6" ht="26.25" x14ac:dyDescent="0.25">
      <c r="A38" s="43"/>
      <c r="B38" s="45" t="s">
        <v>142</v>
      </c>
      <c r="C38" s="46" t="s">
        <v>216</v>
      </c>
      <c r="D38" s="47">
        <v>0</v>
      </c>
      <c r="E38" s="47">
        <v>0</v>
      </c>
      <c r="F38" s="48" t="s">
        <v>341</v>
      </c>
    </row>
    <row r="39" spans="1:6" ht="39" x14ac:dyDescent="0.25">
      <c r="A39" s="43"/>
      <c r="B39" s="45" t="s">
        <v>144</v>
      </c>
      <c r="C39" s="46" t="s">
        <v>133</v>
      </c>
      <c r="D39" s="47">
        <v>0</v>
      </c>
      <c r="E39" s="47">
        <v>0</v>
      </c>
      <c r="F39" s="48" t="s">
        <v>341</v>
      </c>
    </row>
    <row r="40" spans="1:6" ht="39" x14ac:dyDescent="0.25">
      <c r="A40" s="43"/>
      <c r="B40" s="45" t="s">
        <v>169</v>
      </c>
      <c r="C40" s="46" t="s">
        <v>145</v>
      </c>
      <c r="D40" s="47">
        <v>0</v>
      </c>
      <c r="E40" s="47">
        <v>0</v>
      </c>
      <c r="F40" s="48" t="s">
        <v>341</v>
      </c>
    </row>
    <row r="41" spans="1:6" ht="39" x14ac:dyDescent="0.25">
      <c r="A41" s="43"/>
      <c r="B41" s="45" t="s">
        <v>170</v>
      </c>
      <c r="C41" s="46" t="s">
        <v>171</v>
      </c>
      <c r="D41" s="47">
        <v>0</v>
      </c>
      <c r="E41" s="47">
        <v>0</v>
      </c>
      <c r="F41" s="48" t="s">
        <v>341</v>
      </c>
    </row>
    <row r="42" spans="1:6" ht="39" x14ac:dyDescent="0.25">
      <c r="A42" s="43"/>
      <c r="B42" s="45" t="s">
        <v>143</v>
      </c>
      <c r="C42" s="46" t="s">
        <v>172</v>
      </c>
      <c r="D42" s="47">
        <v>0</v>
      </c>
      <c r="E42" s="47">
        <v>0</v>
      </c>
      <c r="F42" s="48" t="s">
        <v>341</v>
      </c>
    </row>
    <row r="43" spans="1:6" ht="26.25" x14ac:dyDescent="0.25">
      <c r="A43" s="43"/>
      <c r="B43" s="45" t="s">
        <v>67</v>
      </c>
      <c r="C43" s="46" t="s">
        <v>217</v>
      </c>
      <c r="D43" s="102">
        <v>20022</v>
      </c>
      <c r="E43" s="47">
        <v>0</v>
      </c>
      <c r="F43" s="48" t="s">
        <v>341</v>
      </c>
    </row>
    <row r="44" spans="1:6" ht="77.25" x14ac:dyDescent="0.25">
      <c r="A44" s="43"/>
      <c r="B44" s="45" t="s">
        <v>68</v>
      </c>
      <c r="C44" s="46" t="s">
        <v>218</v>
      </c>
      <c r="D44" s="47">
        <v>205220</v>
      </c>
      <c r="E44" s="47">
        <v>5000</v>
      </c>
      <c r="F44" s="48" t="s">
        <v>341</v>
      </c>
    </row>
    <row r="45" spans="1:6" ht="26.25" x14ac:dyDescent="0.25">
      <c r="A45" s="43"/>
      <c r="B45" s="45" t="s">
        <v>69</v>
      </c>
      <c r="C45" s="46" t="s">
        <v>219</v>
      </c>
      <c r="D45" s="47">
        <v>0</v>
      </c>
      <c r="E45" s="47">
        <v>0</v>
      </c>
      <c r="F45" s="48" t="s">
        <v>341</v>
      </c>
    </row>
    <row r="46" spans="1:6" ht="39" x14ac:dyDescent="0.25">
      <c r="A46" s="43"/>
      <c r="B46" s="45" t="s">
        <v>70</v>
      </c>
      <c r="C46" s="46" t="s">
        <v>220</v>
      </c>
      <c r="D46" s="47">
        <v>30000000</v>
      </c>
      <c r="E46" s="47">
        <v>15000000</v>
      </c>
      <c r="F46" s="48" t="s">
        <v>341</v>
      </c>
    </row>
    <row r="47" spans="1:6" ht="39" x14ac:dyDescent="0.25">
      <c r="A47" s="43"/>
      <c r="B47" s="45" t="s">
        <v>146</v>
      </c>
      <c r="C47" s="46" t="s">
        <v>221</v>
      </c>
      <c r="D47" s="47">
        <v>88763847</v>
      </c>
      <c r="E47" s="47">
        <v>42092929</v>
      </c>
      <c r="F47" s="48" t="s">
        <v>341</v>
      </c>
    </row>
    <row r="48" spans="1:6" ht="26.25" x14ac:dyDescent="0.25">
      <c r="A48" s="43"/>
      <c r="B48" s="45" t="s">
        <v>71</v>
      </c>
      <c r="C48" s="46" t="s">
        <v>222</v>
      </c>
      <c r="D48" s="47">
        <v>29150000</v>
      </c>
      <c r="E48" s="47">
        <v>27206667</v>
      </c>
      <c r="F48" s="48" t="s">
        <v>341</v>
      </c>
    </row>
    <row r="49" spans="1:6" ht="26.25" x14ac:dyDescent="0.25">
      <c r="A49" s="43"/>
      <c r="B49" s="45" t="s">
        <v>72</v>
      </c>
      <c r="C49" s="46" t="s">
        <v>223</v>
      </c>
      <c r="D49" s="47">
        <v>17600000</v>
      </c>
      <c r="E49" s="47">
        <v>16426667</v>
      </c>
      <c r="F49" s="48" t="s">
        <v>341</v>
      </c>
    </row>
    <row r="50" spans="1:6" ht="26.25" x14ac:dyDescent="0.25">
      <c r="A50" s="43"/>
      <c r="B50" s="45" t="s">
        <v>147</v>
      </c>
      <c r="C50" s="46" t="s">
        <v>224</v>
      </c>
      <c r="D50" s="47">
        <v>0</v>
      </c>
      <c r="E50" s="47">
        <v>0</v>
      </c>
      <c r="F50" s="48" t="s">
        <v>341</v>
      </c>
    </row>
    <row r="51" spans="1:6" ht="26.25" x14ac:dyDescent="0.25">
      <c r="A51" s="43"/>
      <c r="B51" s="45" t="s">
        <v>76</v>
      </c>
      <c r="C51" s="46" t="s">
        <v>148</v>
      </c>
      <c r="D51" s="47">
        <v>0</v>
      </c>
      <c r="E51" s="47">
        <v>0</v>
      </c>
      <c r="F51" s="48" t="s">
        <v>341</v>
      </c>
    </row>
    <row r="52" spans="1:6" ht="39" x14ac:dyDescent="0.25">
      <c r="A52" s="43"/>
      <c r="B52" s="45" t="s">
        <v>74</v>
      </c>
      <c r="C52" s="46" t="s">
        <v>149</v>
      </c>
      <c r="D52" s="47">
        <v>0</v>
      </c>
      <c r="E52" s="47">
        <v>0</v>
      </c>
      <c r="F52" s="48" t="s">
        <v>341</v>
      </c>
    </row>
    <row r="53" spans="1:6" ht="26.25" x14ac:dyDescent="0.25">
      <c r="A53" s="43"/>
      <c r="B53" s="45" t="s">
        <v>150</v>
      </c>
      <c r="C53" s="46" t="s">
        <v>225</v>
      </c>
      <c r="D53" s="47">
        <v>11650000</v>
      </c>
      <c r="E53" s="47">
        <v>10883333</v>
      </c>
      <c r="F53" s="48" t="s">
        <v>341</v>
      </c>
    </row>
    <row r="54" spans="1:6" ht="26.25" x14ac:dyDescent="0.25">
      <c r="A54" s="43"/>
      <c r="B54" s="45" t="s">
        <v>136</v>
      </c>
      <c r="C54" s="46" t="s">
        <v>151</v>
      </c>
      <c r="D54" s="47">
        <v>11500000</v>
      </c>
      <c r="E54" s="47">
        <v>10733333</v>
      </c>
      <c r="F54" s="48" t="s">
        <v>341</v>
      </c>
    </row>
    <row r="55" spans="1:6" ht="26.25" x14ac:dyDescent="0.25">
      <c r="A55" s="43"/>
      <c r="B55" s="45" t="s">
        <v>152</v>
      </c>
      <c r="C55" s="46" t="s">
        <v>153</v>
      </c>
      <c r="D55" s="47">
        <v>150000</v>
      </c>
      <c r="E55" s="47">
        <v>150000</v>
      </c>
      <c r="F55" s="48" t="s">
        <v>341</v>
      </c>
    </row>
    <row r="56" spans="1:6" ht="77.25" x14ac:dyDescent="0.25">
      <c r="A56" s="43"/>
      <c r="B56" s="45" t="s">
        <v>365</v>
      </c>
      <c r="C56" s="46" t="s">
        <v>154</v>
      </c>
      <c r="D56" s="47">
        <v>0</v>
      </c>
      <c r="E56" s="47">
        <v>0</v>
      </c>
      <c r="F56" s="48" t="s">
        <v>341</v>
      </c>
    </row>
    <row r="57" spans="1:6" ht="26.25" x14ac:dyDescent="0.25">
      <c r="A57" s="43"/>
      <c r="B57" s="45" t="s">
        <v>75</v>
      </c>
      <c r="C57" s="46" t="s">
        <v>226</v>
      </c>
      <c r="D57" s="47">
        <v>38901099</v>
      </c>
      <c r="E57" s="47">
        <v>18461540</v>
      </c>
      <c r="F57" s="48" t="s">
        <v>341</v>
      </c>
    </row>
    <row r="58" spans="1:6" ht="26.25" x14ac:dyDescent="0.25">
      <c r="A58" s="43"/>
      <c r="B58" s="45" t="s">
        <v>173</v>
      </c>
      <c r="C58" s="46" t="s">
        <v>227</v>
      </c>
      <c r="D58" s="47">
        <v>0</v>
      </c>
      <c r="E58" s="47">
        <v>0</v>
      </c>
      <c r="F58" s="48" t="s">
        <v>341</v>
      </c>
    </row>
    <row r="59" spans="1:6" ht="26.25" x14ac:dyDescent="0.25">
      <c r="A59" s="43"/>
      <c r="B59" s="45" t="s">
        <v>174</v>
      </c>
      <c r="C59" s="46" t="s">
        <v>228</v>
      </c>
      <c r="D59" s="47">
        <v>0</v>
      </c>
      <c r="E59" s="47">
        <v>0</v>
      </c>
      <c r="F59" s="48" t="s">
        <v>341</v>
      </c>
    </row>
    <row r="60" spans="1:6" ht="26.25" x14ac:dyDescent="0.25">
      <c r="A60" s="43"/>
      <c r="B60" s="45" t="s">
        <v>73</v>
      </c>
      <c r="C60" s="46" t="s">
        <v>229</v>
      </c>
      <c r="D60" s="47">
        <v>11000000</v>
      </c>
      <c r="E60" s="47">
        <v>10266667</v>
      </c>
      <c r="F60" s="48" t="s">
        <v>341</v>
      </c>
    </row>
    <row r="61" spans="1:6" ht="51.75" x14ac:dyDescent="0.25">
      <c r="A61" s="43"/>
      <c r="B61" s="45" t="s">
        <v>175</v>
      </c>
      <c r="C61" s="46" t="s">
        <v>230</v>
      </c>
      <c r="D61" s="47">
        <v>0</v>
      </c>
      <c r="E61" s="47">
        <v>0</v>
      </c>
      <c r="F61" s="48" t="s">
        <v>341</v>
      </c>
    </row>
    <row r="62" spans="1:6" ht="51.75" x14ac:dyDescent="0.25">
      <c r="A62" s="43"/>
      <c r="B62" s="45" t="s">
        <v>176</v>
      </c>
      <c r="C62" s="46" t="s">
        <v>231</v>
      </c>
      <c r="D62" s="47">
        <v>0</v>
      </c>
      <c r="E62" s="47">
        <v>0</v>
      </c>
      <c r="F62" s="48" t="s">
        <v>341</v>
      </c>
    </row>
    <row r="63" spans="1:6" ht="26.25" x14ac:dyDescent="0.25">
      <c r="A63" s="43"/>
      <c r="B63" s="45" t="s">
        <v>77</v>
      </c>
      <c r="C63" s="46" t="s">
        <v>232</v>
      </c>
      <c r="D63" s="47">
        <v>2161172</v>
      </c>
      <c r="E63" s="47">
        <v>1025640</v>
      </c>
      <c r="F63" s="48" t="s">
        <v>341</v>
      </c>
    </row>
    <row r="64" spans="1:6" ht="26.25" x14ac:dyDescent="0.25">
      <c r="A64" s="43"/>
      <c r="B64" s="51" t="s">
        <v>134</v>
      </c>
      <c r="C64" s="46" t="s">
        <v>177</v>
      </c>
      <c r="D64" s="47">
        <v>0</v>
      </c>
      <c r="E64" s="47">
        <v>0</v>
      </c>
      <c r="F64" s="48" t="s">
        <v>341</v>
      </c>
    </row>
    <row r="65" spans="1:6" ht="51.75" x14ac:dyDescent="0.25">
      <c r="A65" s="43"/>
      <c r="B65" s="51" t="s">
        <v>155</v>
      </c>
      <c r="C65" s="46" t="s">
        <v>178</v>
      </c>
      <c r="D65" s="47">
        <v>0</v>
      </c>
      <c r="E65" s="47">
        <v>0</v>
      </c>
      <c r="F65" s="48" t="s">
        <v>341</v>
      </c>
    </row>
    <row r="66" spans="1:6" ht="51.75" x14ac:dyDescent="0.25">
      <c r="A66" s="43"/>
      <c r="B66" s="51" t="s">
        <v>156</v>
      </c>
      <c r="C66" s="46" t="s">
        <v>179</v>
      </c>
      <c r="D66" s="47">
        <v>2161172</v>
      </c>
      <c r="E66" s="47">
        <v>1025640</v>
      </c>
      <c r="F66" s="48" t="s">
        <v>341</v>
      </c>
    </row>
    <row r="67" spans="1:6" ht="26.25" x14ac:dyDescent="0.25">
      <c r="A67" s="43"/>
      <c r="B67" s="51" t="s">
        <v>135</v>
      </c>
      <c r="C67" s="46" t="s">
        <v>180</v>
      </c>
      <c r="D67" s="47">
        <v>0</v>
      </c>
      <c r="E67" s="47">
        <v>0</v>
      </c>
      <c r="F67" s="48" t="s">
        <v>341</v>
      </c>
    </row>
    <row r="68" spans="1:6" ht="26.25" x14ac:dyDescent="0.25">
      <c r="A68" s="43"/>
      <c r="B68" s="45" t="s">
        <v>366</v>
      </c>
      <c r="C68" s="46" t="s">
        <v>233</v>
      </c>
      <c r="D68" s="47">
        <v>0</v>
      </c>
      <c r="E68" s="47">
        <v>0</v>
      </c>
      <c r="F68" s="48" t="s">
        <v>341</v>
      </c>
    </row>
    <row r="69" spans="1:6" ht="26.25" x14ac:dyDescent="0.25">
      <c r="A69" s="43"/>
      <c r="B69" s="51" t="s">
        <v>367</v>
      </c>
      <c r="C69" s="46" t="s">
        <v>181</v>
      </c>
      <c r="D69" s="47">
        <v>0</v>
      </c>
      <c r="E69" s="47">
        <v>0</v>
      </c>
      <c r="F69" s="48" t="s">
        <v>341</v>
      </c>
    </row>
    <row r="70" spans="1:6" ht="26.25" x14ac:dyDescent="0.25">
      <c r="A70" s="43"/>
      <c r="B70" s="51" t="s">
        <v>368</v>
      </c>
      <c r="C70" s="46" t="s">
        <v>182</v>
      </c>
      <c r="D70" s="47">
        <v>0</v>
      </c>
      <c r="E70" s="47">
        <v>0</v>
      </c>
      <c r="F70" s="48" t="s">
        <v>341</v>
      </c>
    </row>
    <row r="71" spans="1:6" ht="26.25" x14ac:dyDescent="0.25">
      <c r="A71" s="43"/>
      <c r="B71" s="51" t="s">
        <v>369</v>
      </c>
      <c r="C71" s="46" t="s">
        <v>370</v>
      </c>
      <c r="D71" s="47">
        <v>0</v>
      </c>
      <c r="E71" s="47">
        <v>0</v>
      </c>
      <c r="F71" s="48" t="s">
        <v>341</v>
      </c>
    </row>
    <row r="72" spans="1:6" ht="26.25" x14ac:dyDescent="0.25">
      <c r="A72" s="33" t="s">
        <v>30</v>
      </c>
      <c r="B72" s="95" t="s">
        <v>78</v>
      </c>
      <c r="C72" s="46" t="s">
        <v>234</v>
      </c>
      <c r="D72" s="96">
        <f>D36+D37</f>
        <v>229451360</v>
      </c>
      <c r="E72" s="96">
        <v>141368443</v>
      </c>
      <c r="F72" s="97" t="s">
        <v>341</v>
      </c>
    </row>
    <row r="73" spans="1:6" ht="26.25" x14ac:dyDescent="0.25">
      <c r="A73" s="32"/>
      <c r="B73" s="45" t="s">
        <v>79</v>
      </c>
      <c r="C73" s="46" t="s">
        <v>235</v>
      </c>
      <c r="D73" s="47">
        <v>61086803172</v>
      </c>
      <c r="E73" s="47">
        <v>60977343885</v>
      </c>
      <c r="F73" s="48" t="s">
        <v>341</v>
      </c>
    </row>
    <row r="74" spans="1:6" ht="26.25" x14ac:dyDescent="0.25">
      <c r="A74" s="32"/>
      <c r="B74" s="45" t="s">
        <v>80</v>
      </c>
      <c r="C74" s="46" t="s">
        <v>236</v>
      </c>
      <c r="D74" s="98">
        <v>6091499.4699999997</v>
      </c>
      <c r="E74" s="98">
        <v>6093499.4699999997</v>
      </c>
      <c r="F74" s="48" t="s">
        <v>341</v>
      </c>
    </row>
    <row r="75" spans="1:6" ht="26.25" x14ac:dyDescent="0.25">
      <c r="A75" s="32"/>
      <c r="B75" s="45" t="s">
        <v>81</v>
      </c>
      <c r="C75" s="46" t="s">
        <v>237</v>
      </c>
      <c r="D75" s="98">
        <v>10028.200000000001</v>
      </c>
      <c r="E75" s="98">
        <v>10006.950000000001</v>
      </c>
      <c r="F75" s="48" t="s">
        <v>341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52" zoomScale="85" zoomScaleNormal="85" workbookViewId="0">
      <selection activeCell="D59" sqref="D59:F59"/>
    </sheetView>
  </sheetViews>
  <sheetFormatPr defaultRowHeight="15" x14ac:dyDescent="0.25"/>
  <cols>
    <col min="1" max="1" width="9.140625" style="28"/>
    <col min="2" max="2" width="37.140625" style="28" customWidth="1"/>
    <col min="3" max="3" width="9.140625" style="28"/>
    <col min="4" max="6" width="21" style="28" customWidth="1"/>
    <col min="7" max="7" width="9.140625" style="28"/>
    <col min="8" max="8" width="20.42578125" style="28" customWidth="1"/>
    <col min="9" max="16384" width="9.140625" style="28"/>
  </cols>
  <sheetData>
    <row r="1" spans="1:6" ht="51" x14ac:dyDescent="0.25">
      <c r="A1" s="75" t="s">
        <v>49</v>
      </c>
      <c r="B1" s="75" t="s">
        <v>50</v>
      </c>
      <c r="C1" s="75" t="s">
        <v>51</v>
      </c>
      <c r="D1" s="75" t="s">
        <v>444</v>
      </c>
      <c r="E1" s="75" t="s">
        <v>371</v>
      </c>
      <c r="F1" s="89" t="s">
        <v>372</v>
      </c>
    </row>
    <row r="2" spans="1:6" ht="25.5" x14ac:dyDescent="0.25">
      <c r="A2" s="33" t="s">
        <v>16</v>
      </c>
      <c r="B2" s="90" t="s">
        <v>82</v>
      </c>
      <c r="C2" s="91" t="s">
        <v>238</v>
      </c>
      <c r="D2" s="92">
        <v>281054795</v>
      </c>
      <c r="E2" s="92">
        <v>183712328</v>
      </c>
      <c r="F2" s="92">
        <v>464767123</v>
      </c>
    </row>
    <row r="3" spans="1:6" ht="38.25" x14ac:dyDescent="0.25">
      <c r="A3" s="32">
        <v>1</v>
      </c>
      <c r="B3" s="52" t="s">
        <v>373</v>
      </c>
      <c r="C3" s="53" t="s">
        <v>239</v>
      </c>
      <c r="D3" s="34">
        <v>0</v>
      </c>
      <c r="E3" s="34">
        <v>0</v>
      </c>
      <c r="F3" s="34">
        <v>0</v>
      </c>
    </row>
    <row r="4" spans="1:6" ht="25.5" x14ac:dyDescent="0.25">
      <c r="A4" s="32">
        <v>1.1000000000000001</v>
      </c>
      <c r="B4" s="52" t="s">
        <v>374</v>
      </c>
      <c r="C4" s="53" t="s">
        <v>240</v>
      </c>
      <c r="D4" s="34">
        <v>0</v>
      </c>
      <c r="E4" s="34">
        <v>0</v>
      </c>
      <c r="F4" s="55">
        <v>0</v>
      </c>
    </row>
    <row r="5" spans="1:6" ht="25.5" x14ac:dyDescent="0.25">
      <c r="A5" s="32">
        <v>1.2</v>
      </c>
      <c r="B5" s="52" t="s">
        <v>375</v>
      </c>
      <c r="C5" s="53" t="s">
        <v>241</v>
      </c>
      <c r="D5" s="34">
        <v>0</v>
      </c>
      <c r="E5" s="34">
        <v>0</v>
      </c>
      <c r="F5" s="55">
        <v>0</v>
      </c>
    </row>
    <row r="6" spans="1:6" ht="25.5" x14ac:dyDescent="0.25">
      <c r="A6" s="32">
        <v>2</v>
      </c>
      <c r="B6" s="52" t="s">
        <v>376</v>
      </c>
      <c r="C6" s="53" t="s">
        <v>242</v>
      </c>
      <c r="D6" s="34">
        <v>281054795</v>
      </c>
      <c r="E6" s="34">
        <v>183712328</v>
      </c>
      <c r="F6" s="34">
        <v>464767123</v>
      </c>
    </row>
    <row r="7" spans="1:6" ht="25.5" x14ac:dyDescent="0.25">
      <c r="A7" s="32">
        <v>2.1</v>
      </c>
      <c r="B7" s="52" t="s">
        <v>377</v>
      </c>
      <c r="C7" s="53" t="s">
        <v>243</v>
      </c>
      <c r="D7" s="34">
        <v>195424657</v>
      </c>
      <c r="E7" s="34">
        <v>136246575</v>
      </c>
      <c r="F7" s="55">
        <v>331671232</v>
      </c>
    </row>
    <row r="8" spans="1:6" ht="38.25" x14ac:dyDescent="0.25">
      <c r="A8" s="32">
        <v>2.2000000000000002</v>
      </c>
      <c r="B8" s="52" t="s">
        <v>378</v>
      </c>
      <c r="C8" s="53" t="s">
        <v>244</v>
      </c>
      <c r="D8" s="34">
        <v>85630138</v>
      </c>
      <c r="E8" s="34">
        <v>47465753</v>
      </c>
      <c r="F8" s="55">
        <v>133095891</v>
      </c>
    </row>
    <row r="9" spans="1:6" ht="38.25" x14ac:dyDescent="0.25">
      <c r="A9" s="32">
        <v>2.2999999999999998</v>
      </c>
      <c r="B9" s="52" t="s">
        <v>379</v>
      </c>
      <c r="C9" s="53" t="s">
        <v>380</v>
      </c>
      <c r="D9" s="34">
        <v>0</v>
      </c>
      <c r="E9" s="34">
        <v>0</v>
      </c>
      <c r="F9" s="55">
        <v>0</v>
      </c>
    </row>
    <row r="10" spans="1:6" ht="25.5" x14ac:dyDescent="0.25">
      <c r="A10" s="32">
        <v>3</v>
      </c>
      <c r="B10" s="52" t="s">
        <v>381</v>
      </c>
      <c r="C10" s="53" t="s">
        <v>245</v>
      </c>
      <c r="D10" s="34">
        <v>0</v>
      </c>
      <c r="E10" s="34">
        <v>0</v>
      </c>
      <c r="F10" s="34">
        <v>0</v>
      </c>
    </row>
    <row r="11" spans="1:6" ht="25.5" x14ac:dyDescent="0.25">
      <c r="A11" s="32">
        <v>3.1</v>
      </c>
      <c r="B11" s="52" t="s">
        <v>382</v>
      </c>
      <c r="C11" s="52" t="s">
        <v>246</v>
      </c>
      <c r="D11" s="34">
        <v>0</v>
      </c>
      <c r="E11" s="34">
        <v>0</v>
      </c>
      <c r="F11" s="55">
        <v>0</v>
      </c>
    </row>
    <row r="12" spans="1:6" ht="25.5" x14ac:dyDescent="0.25">
      <c r="A12" s="32">
        <v>3.2</v>
      </c>
      <c r="B12" s="52" t="s">
        <v>383</v>
      </c>
      <c r="C12" s="52" t="s">
        <v>247</v>
      </c>
      <c r="D12" s="34">
        <v>0</v>
      </c>
      <c r="E12" s="34">
        <v>0</v>
      </c>
      <c r="F12" s="55">
        <v>0</v>
      </c>
    </row>
    <row r="13" spans="1:6" ht="76.5" x14ac:dyDescent="0.25">
      <c r="A13" s="32">
        <v>3.3</v>
      </c>
      <c r="B13" s="52" t="s">
        <v>183</v>
      </c>
      <c r="C13" s="52" t="s">
        <v>248</v>
      </c>
      <c r="D13" s="34">
        <v>0</v>
      </c>
      <c r="E13" s="34">
        <v>0</v>
      </c>
      <c r="F13" s="55">
        <v>0</v>
      </c>
    </row>
    <row r="14" spans="1:6" ht="25.5" x14ac:dyDescent="0.25">
      <c r="A14" s="33" t="s">
        <v>27</v>
      </c>
      <c r="B14" s="90" t="s">
        <v>384</v>
      </c>
      <c r="C14" s="91" t="s">
        <v>249</v>
      </c>
      <c r="D14" s="92">
        <v>151573508</v>
      </c>
      <c r="E14" s="92">
        <v>141363443</v>
      </c>
      <c r="F14" s="92">
        <v>292936951</v>
      </c>
    </row>
    <row r="15" spans="1:6" ht="38.25" x14ac:dyDescent="0.25">
      <c r="A15" s="32">
        <v>1</v>
      </c>
      <c r="B15" s="52" t="s">
        <v>83</v>
      </c>
      <c r="C15" s="53" t="s">
        <v>250</v>
      </c>
      <c r="D15" s="34">
        <v>46670918</v>
      </c>
      <c r="E15" s="34">
        <v>42092929</v>
      </c>
      <c r="F15" s="55">
        <v>88763847</v>
      </c>
    </row>
    <row r="16" spans="1:6" ht="51" x14ac:dyDescent="0.25">
      <c r="A16" s="32">
        <v>2</v>
      </c>
      <c r="B16" s="52" t="s">
        <v>385</v>
      </c>
      <c r="C16" s="53" t="s">
        <v>251</v>
      </c>
      <c r="D16" s="34">
        <v>29250000</v>
      </c>
      <c r="E16" s="34">
        <v>27310000</v>
      </c>
      <c r="F16" s="34">
        <v>56560000</v>
      </c>
    </row>
    <row r="17" spans="1:6" ht="25.5" x14ac:dyDescent="0.25">
      <c r="A17" s="32"/>
      <c r="B17" s="52" t="s">
        <v>136</v>
      </c>
      <c r="C17" s="54" t="s">
        <v>252</v>
      </c>
      <c r="D17" s="34">
        <v>11500000</v>
      </c>
      <c r="E17" s="34">
        <v>10733333</v>
      </c>
      <c r="F17" s="55">
        <v>22233333</v>
      </c>
    </row>
    <row r="18" spans="1:6" ht="25.5" x14ac:dyDescent="0.25">
      <c r="A18" s="32"/>
      <c r="B18" s="52" t="s">
        <v>84</v>
      </c>
      <c r="C18" s="54" t="s">
        <v>253</v>
      </c>
      <c r="D18" s="34">
        <v>150000</v>
      </c>
      <c r="E18" s="34">
        <v>150000</v>
      </c>
      <c r="F18" s="55">
        <v>300000</v>
      </c>
    </row>
    <row r="19" spans="1:6" ht="76.5" x14ac:dyDescent="0.25">
      <c r="A19" s="32"/>
      <c r="B19" s="52" t="s">
        <v>365</v>
      </c>
      <c r="C19" s="54" t="s">
        <v>254</v>
      </c>
      <c r="D19" s="34">
        <v>0</v>
      </c>
      <c r="E19" s="34">
        <v>0</v>
      </c>
      <c r="F19" s="55">
        <v>0</v>
      </c>
    </row>
    <row r="20" spans="1:6" ht="25.5" x14ac:dyDescent="0.25">
      <c r="A20" s="32"/>
      <c r="B20" s="52" t="s">
        <v>85</v>
      </c>
      <c r="C20" s="54" t="s">
        <v>255</v>
      </c>
      <c r="D20" s="34">
        <v>17600000</v>
      </c>
      <c r="E20" s="34">
        <v>16426667</v>
      </c>
      <c r="F20" s="55">
        <v>34026667</v>
      </c>
    </row>
    <row r="21" spans="1:6" ht="89.25" x14ac:dyDescent="0.25">
      <c r="A21" s="32">
        <v>3</v>
      </c>
      <c r="B21" s="50" t="s">
        <v>386</v>
      </c>
      <c r="C21" s="53" t="s">
        <v>256</v>
      </c>
      <c r="D21" s="34">
        <v>32449999</v>
      </c>
      <c r="E21" s="34">
        <v>37473334</v>
      </c>
      <c r="F21" s="34">
        <v>69923333</v>
      </c>
    </row>
    <row r="22" spans="1:6" ht="25.5" x14ac:dyDescent="0.25">
      <c r="A22" s="32"/>
      <c r="B22" s="50" t="s">
        <v>86</v>
      </c>
      <c r="C22" s="54" t="s">
        <v>257</v>
      </c>
      <c r="D22" s="34">
        <v>29150000</v>
      </c>
      <c r="E22" s="34">
        <v>27206667</v>
      </c>
      <c r="F22" s="55">
        <v>56356667</v>
      </c>
    </row>
    <row r="23" spans="1:6" ht="25.5" x14ac:dyDescent="0.25">
      <c r="A23" s="32"/>
      <c r="B23" s="50" t="s">
        <v>87</v>
      </c>
      <c r="C23" s="54" t="s">
        <v>258</v>
      </c>
      <c r="D23" s="34">
        <v>3299999</v>
      </c>
      <c r="E23" s="34">
        <v>10266667</v>
      </c>
      <c r="F23" s="55">
        <v>13566666</v>
      </c>
    </row>
    <row r="24" spans="1:6" ht="38.25" x14ac:dyDescent="0.25">
      <c r="A24" s="32">
        <v>4</v>
      </c>
      <c r="B24" s="52" t="s">
        <v>88</v>
      </c>
      <c r="C24" s="53" t="s">
        <v>259</v>
      </c>
      <c r="D24" s="34">
        <v>20439559</v>
      </c>
      <c r="E24" s="34">
        <v>18461540</v>
      </c>
      <c r="F24" s="55">
        <v>38901099</v>
      </c>
    </row>
    <row r="25" spans="1:6" ht="76.5" x14ac:dyDescent="0.25">
      <c r="A25" s="32">
        <v>5</v>
      </c>
      <c r="B25" s="52" t="s">
        <v>387</v>
      </c>
      <c r="C25" s="53" t="s">
        <v>260</v>
      </c>
      <c r="D25" s="34">
        <v>15000000</v>
      </c>
      <c r="E25" s="34">
        <v>15000000</v>
      </c>
      <c r="F25" s="34">
        <v>30000000</v>
      </c>
    </row>
    <row r="26" spans="1:6" ht="38.25" x14ac:dyDescent="0.25">
      <c r="A26" s="32"/>
      <c r="B26" s="56" t="s">
        <v>89</v>
      </c>
      <c r="C26" s="53" t="s">
        <v>261</v>
      </c>
      <c r="D26" s="34">
        <v>15000000</v>
      </c>
      <c r="E26" s="34">
        <v>15000000</v>
      </c>
      <c r="F26" s="55">
        <v>30000000</v>
      </c>
    </row>
    <row r="27" spans="1:6" ht="25.5" x14ac:dyDescent="0.25">
      <c r="A27" s="32"/>
      <c r="B27" s="56" t="s">
        <v>388</v>
      </c>
      <c r="C27" s="53" t="s">
        <v>262</v>
      </c>
      <c r="D27" s="34">
        <v>0</v>
      </c>
      <c r="E27" s="34">
        <v>0</v>
      </c>
      <c r="F27" s="55">
        <v>0</v>
      </c>
    </row>
    <row r="28" spans="1:6" ht="25.5" x14ac:dyDescent="0.25">
      <c r="A28" s="32"/>
      <c r="B28" s="56" t="s">
        <v>307</v>
      </c>
      <c r="C28" s="53" t="s">
        <v>308</v>
      </c>
      <c r="D28" s="34">
        <v>0</v>
      </c>
      <c r="E28" s="34">
        <v>0</v>
      </c>
      <c r="F28" s="55">
        <v>0</v>
      </c>
    </row>
    <row r="29" spans="1:6" ht="178.5" x14ac:dyDescent="0.25">
      <c r="A29" s="32">
        <v>6</v>
      </c>
      <c r="B29" s="50" t="s">
        <v>90</v>
      </c>
      <c r="C29" s="53" t="s">
        <v>263</v>
      </c>
      <c r="D29" s="34">
        <v>0</v>
      </c>
      <c r="E29" s="34">
        <v>0</v>
      </c>
      <c r="F29" s="34">
        <v>0</v>
      </c>
    </row>
    <row r="30" spans="1:6" ht="25.5" x14ac:dyDescent="0.25">
      <c r="A30" s="32"/>
      <c r="B30" s="50" t="s">
        <v>389</v>
      </c>
      <c r="C30" s="54" t="s">
        <v>264</v>
      </c>
      <c r="D30" s="34">
        <v>0</v>
      </c>
      <c r="E30" s="34">
        <v>0</v>
      </c>
      <c r="F30" s="55">
        <v>0</v>
      </c>
    </row>
    <row r="31" spans="1:6" ht="25.5" x14ac:dyDescent="0.25">
      <c r="A31" s="32"/>
      <c r="B31" s="50" t="s">
        <v>390</v>
      </c>
      <c r="C31" s="54" t="s">
        <v>265</v>
      </c>
      <c r="D31" s="34">
        <v>0</v>
      </c>
      <c r="E31" s="34">
        <v>0</v>
      </c>
      <c r="F31" s="55">
        <v>0</v>
      </c>
    </row>
    <row r="32" spans="1:6" ht="38.25" x14ac:dyDescent="0.25">
      <c r="A32" s="32"/>
      <c r="B32" s="50" t="s">
        <v>391</v>
      </c>
      <c r="C32" s="54" t="s">
        <v>266</v>
      </c>
      <c r="D32" s="34">
        <v>0</v>
      </c>
      <c r="E32" s="34">
        <v>0</v>
      </c>
      <c r="F32" s="55">
        <v>0</v>
      </c>
    </row>
    <row r="33" spans="1:6" ht="38.25" x14ac:dyDescent="0.25">
      <c r="A33" s="32"/>
      <c r="B33" s="56" t="s">
        <v>392</v>
      </c>
      <c r="C33" s="54" t="s">
        <v>267</v>
      </c>
      <c r="D33" s="34">
        <v>0</v>
      </c>
      <c r="E33" s="34">
        <v>0</v>
      </c>
      <c r="F33" s="55">
        <v>0</v>
      </c>
    </row>
    <row r="34" spans="1:6" ht="25.5" x14ac:dyDescent="0.25">
      <c r="A34" s="32"/>
      <c r="B34" s="56" t="s">
        <v>393</v>
      </c>
      <c r="C34" s="54" t="s">
        <v>268</v>
      </c>
      <c r="D34" s="34">
        <v>0</v>
      </c>
      <c r="E34" s="34">
        <v>0</v>
      </c>
      <c r="F34" s="55">
        <v>0</v>
      </c>
    </row>
    <row r="35" spans="1:6" ht="51" x14ac:dyDescent="0.25">
      <c r="A35" s="32">
        <v>7</v>
      </c>
      <c r="B35" s="52" t="s">
        <v>91</v>
      </c>
      <c r="C35" s="53" t="s">
        <v>269</v>
      </c>
      <c r="D35" s="34">
        <v>0</v>
      </c>
      <c r="E35" s="34">
        <v>0</v>
      </c>
      <c r="F35" s="34">
        <v>0</v>
      </c>
    </row>
    <row r="36" spans="1:6" ht="25.5" x14ac:dyDescent="0.25">
      <c r="A36" s="32"/>
      <c r="B36" s="52" t="s">
        <v>157</v>
      </c>
      <c r="C36" s="54" t="s">
        <v>270</v>
      </c>
      <c r="D36" s="34">
        <v>0</v>
      </c>
      <c r="E36" s="34">
        <v>0</v>
      </c>
      <c r="F36" s="55">
        <v>0</v>
      </c>
    </row>
    <row r="37" spans="1:6" ht="25.5" x14ac:dyDescent="0.25">
      <c r="A37" s="32"/>
      <c r="B37" s="52" t="s">
        <v>137</v>
      </c>
      <c r="C37" s="54" t="s">
        <v>271</v>
      </c>
      <c r="D37" s="34">
        <v>0</v>
      </c>
      <c r="E37" s="34">
        <v>0</v>
      </c>
      <c r="F37" s="55">
        <v>0</v>
      </c>
    </row>
    <row r="38" spans="1:6" ht="25.5" x14ac:dyDescent="0.25">
      <c r="A38" s="32"/>
      <c r="B38" s="52" t="s">
        <v>94</v>
      </c>
      <c r="C38" s="54" t="s">
        <v>343</v>
      </c>
      <c r="D38" s="34">
        <v>0</v>
      </c>
      <c r="E38" s="34">
        <v>0</v>
      </c>
      <c r="F38" s="55">
        <v>0</v>
      </c>
    </row>
    <row r="39" spans="1:6" ht="25.5" x14ac:dyDescent="0.25">
      <c r="A39" s="32">
        <v>8</v>
      </c>
      <c r="B39" s="52" t="s">
        <v>92</v>
      </c>
      <c r="C39" s="53" t="s">
        <v>272</v>
      </c>
      <c r="D39" s="34">
        <v>7763032</v>
      </c>
      <c r="E39" s="34">
        <v>1025640</v>
      </c>
      <c r="F39" s="34">
        <v>8788672</v>
      </c>
    </row>
    <row r="40" spans="1:6" ht="25.5" x14ac:dyDescent="0.25">
      <c r="A40" s="32"/>
      <c r="B40" s="52" t="s">
        <v>394</v>
      </c>
      <c r="C40" s="54" t="s">
        <v>273</v>
      </c>
      <c r="D40" s="34">
        <v>0</v>
      </c>
      <c r="E40" s="34">
        <v>0</v>
      </c>
      <c r="F40" s="55">
        <v>0</v>
      </c>
    </row>
    <row r="41" spans="1:6" ht="25.5" x14ac:dyDescent="0.25">
      <c r="A41" s="32"/>
      <c r="B41" s="52" t="s">
        <v>395</v>
      </c>
      <c r="C41" s="54" t="s">
        <v>274</v>
      </c>
      <c r="D41" s="34">
        <v>0</v>
      </c>
      <c r="E41" s="34">
        <v>0</v>
      </c>
      <c r="F41" s="55">
        <v>0</v>
      </c>
    </row>
    <row r="42" spans="1:6" ht="25.5" x14ac:dyDescent="0.25">
      <c r="A42" s="32"/>
      <c r="B42" s="52" t="s">
        <v>158</v>
      </c>
      <c r="C42" s="54" t="s">
        <v>275</v>
      </c>
      <c r="D42" s="34">
        <v>1135532</v>
      </c>
      <c r="E42" s="34">
        <v>1025640</v>
      </c>
      <c r="F42" s="55">
        <v>2161172</v>
      </c>
    </row>
    <row r="43" spans="1:6" ht="25.5" x14ac:dyDescent="0.25">
      <c r="A43" s="32"/>
      <c r="B43" s="52" t="s">
        <v>93</v>
      </c>
      <c r="C43" s="54" t="s">
        <v>276</v>
      </c>
      <c r="D43" s="34">
        <v>6627500</v>
      </c>
      <c r="E43" s="34">
        <v>0</v>
      </c>
      <c r="F43" s="55">
        <v>6627500</v>
      </c>
    </row>
    <row r="44" spans="1:6" ht="25.5" x14ac:dyDescent="0.25">
      <c r="A44" s="32"/>
      <c r="B44" s="52" t="s">
        <v>344</v>
      </c>
      <c r="C44" s="54" t="s">
        <v>277</v>
      </c>
      <c r="D44" s="34">
        <v>0</v>
      </c>
      <c r="E44" s="34">
        <v>0</v>
      </c>
      <c r="F44" s="55">
        <v>0</v>
      </c>
    </row>
    <row r="45" spans="1:6" ht="25.5" x14ac:dyDescent="0.25">
      <c r="A45" s="32"/>
      <c r="B45" s="52" t="s">
        <v>94</v>
      </c>
      <c r="C45" s="54" t="s">
        <v>278</v>
      </c>
      <c r="D45" s="34">
        <v>0</v>
      </c>
      <c r="E45" s="34">
        <v>0</v>
      </c>
      <c r="F45" s="55">
        <v>0</v>
      </c>
    </row>
    <row r="46" spans="1:6" ht="38.25" x14ac:dyDescent="0.25">
      <c r="A46" s="32"/>
      <c r="B46" s="52" t="s">
        <v>309</v>
      </c>
      <c r="C46" s="54" t="s">
        <v>310</v>
      </c>
      <c r="D46" s="34">
        <v>0</v>
      </c>
      <c r="E46" s="34">
        <v>0</v>
      </c>
      <c r="F46" s="55">
        <v>0</v>
      </c>
    </row>
    <row r="47" spans="1:6" ht="51" x14ac:dyDescent="0.25">
      <c r="A47" s="35" t="s">
        <v>17</v>
      </c>
      <c r="B47" s="90" t="s">
        <v>396</v>
      </c>
      <c r="C47" s="91" t="s">
        <v>279</v>
      </c>
      <c r="D47" s="92">
        <v>129481287</v>
      </c>
      <c r="E47" s="92">
        <v>42348885</v>
      </c>
      <c r="F47" s="92">
        <v>171830172</v>
      </c>
    </row>
    <row r="48" spans="1:6" ht="38.25" x14ac:dyDescent="0.25">
      <c r="A48" s="35" t="s">
        <v>31</v>
      </c>
      <c r="B48" s="90" t="s">
        <v>397</v>
      </c>
      <c r="C48" s="91" t="s">
        <v>280</v>
      </c>
      <c r="D48" s="92">
        <v>0</v>
      </c>
      <c r="E48" s="92">
        <v>0</v>
      </c>
      <c r="F48" s="92">
        <v>0</v>
      </c>
    </row>
    <row r="49" spans="1:6" ht="51" x14ac:dyDescent="0.25">
      <c r="A49" s="32">
        <v>1</v>
      </c>
      <c r="B49" s="52" t="s">
        <v>95</v>
      </c>
      <c r="C49" s="53" t="s">
        <v>281</v>
      </c>
      <c r="D49" s="34">
        <v>0</v>
      </c>
      <c r="E49" s="34">
        <v>0</v>
      </c>
      <c r="F49" s="55">
        <v>0</v>
      </c>
    </row>
    <row r="50" spans="1:6" ht="51" x14ac:dyDescent="0.25">
      <c r="A50" s="32">
        <v>2</v>
      </c>
      <c r="B50" s="52" t="s">
        <v>96</v>
      </c>
      <c r="C50" s="53" t="s">
        <v>282</v>
      </c>
      <c r="D50" s="34">
        <v>0</v>
      </c>
      <c r="E50" s="34">
        <v>0</v>
      </c>
      <c r="F50" s="55">
        <v>0</v>
      </c>
    </row>
    <row r="51" spans="1:6" ht="76.5" x14ac:dyDescent="0.25">
      <c r="A51" s="35" t="s">
        <v>32</v>
      </c>
      <c r="B51" s="90" t="s">
        <v>97</v>
      </c>
      <c r="C51" s="91" t="s">
        <v>283</v>
      </c>
      <c r="D51" s="92">
        <v>129481287</v>
      </c>
      <c r="E51" s="92">
        <v>42348885</v>
      </c>
      <c r="F51" s="92">
        <v>171830172</v>
      </c>
    </row>
    <row r="52" spans="1:6" ht="38.25" x14ac:dyDescent="0.25">
      <c r="A52" s="35" t="s">
        <v>33</v>
      </c>
      <c r="B52" s="90" t="s">
        <v>398</v>
      </c>
      <c r="C52" s="91" t="s">
        <v>284</v>
      </c>
      <c r="D52" s="92">
        <v>60977343885</v>
      </c>
      <c r="E52" s="92">
        <v>60934000000</v>
      </c>
      <c r="F52" s="92">
        <v>60934000000</v>
      </c>
    </row>
    <row r="53" spans="1:6" ht="51" x14ac:dyDescent="0.25">
      <c r="A53" s="35" t="s">
        <v>18</v>
      </c>
      <c r="B53" s="90" t="s">
        <v>98</v>
      </c>
      <c r="C53" s="91" t="s">
        <v>285</v>
      </c>
      <c r="D53" s="92">
        <v>109459287</v>
      </c>
      <c r="E53" s="92">
        <v>43343885</v>
      </c>
      <c r="F53" s="92">
        <v>152803172</v>
      </c>
    </row>
    <row r="54" spans="1:6" ht="25.5" x14ac:dyDescent="0.25">
      <c r="A54" s="32"/>
      <c r="B54" s="52" t="s">
        <v>99</v>
      </c>
      <c r="C54" s="53" t="s">
        <v>286</v>
      </c>
      <c r="D54" s="34"/>
      <c r="E54" s="34"/>
      <c r="F54" s="55"/>
    </row>
    <row r="55" spans="1:6" ht="76.5" x14ac:dyDescent="0.25">
      <c r="A55" s="32">
        <v>1</v>
      </c>
      <c r="B55" s="52" t="s">
        <v>100</v>
      </c>
      <c r="C55" s="53" t="s">
        <v>287</v>
      </c>
      <c r="D55" s="34">
        <v>129481287</v>
      </c>
      <c r="E55" s="34">
        <v>42348885</v>
      </c>
      <c r="F55" s="34">
        <v>171830172</v>
      </c>
    </row>
    <row r="56" spans="1:6" ht="63.75" x14ac:dyDescent="0.25">
      <c r="A56" s="32">
        <v>2</v>
      </c>
      <c r="B56" s="52" t="s">
        <v>101</v>
      </c>
      <c r="C56" s="53" t="s">
        <v>288</v>
      </c>
      <c r="D56" s="34">
        <v>0</v>
      </c>
      <c r="E56" s="34">
        <v>0</v>
      </c>
      <c r="F56" s="55">
        <v>0</v>
      </c>
    </row>
    <row r="57" spans="1:6" ht="51" x14ac:dyDescent="0.25">
      <c r="A57" s="32">
        <v>3</v>
      </c>
      <c r="B57" s="52" t="s">
        <v>102</v>
      </c>
      <c r="C57" s="53" t="s">
        <v>289</v>
      </c>
      <c r="D57" s="34">
        <v>0</v>
      </c>
      <c r="E57" s="34">
        <v>995000</v>
      </c>
      <c r="F57" s="55">
        <v>995000</v>
      </c>
    </row>
    <row r="58" spans="1:6" ht="38.25" x14ac:dyDescent="0.25">
      <c r="A58" s="32">
        <v>4</v>
      </c>
      <c r="B58" s="52" t="s">
        <v>103</v>
      </c>
      <c r="C58" s="53" t="s">
        <v>290</v>
      </c>
      <c r="D58" s="34">
        <v>-20022000</v>
      </c>
      <c r="E58" s="34">
        <v>0</v>
      </c>
      <c r="F58" s="55">
        <v>-20022000</v>
      </c>
    </row>
    <row r="59" spans="1:6" ht="25.5" x14ac:dyDescent="0.25">
      <c r="A59" s="33" t="s">
        <v>34</v>
      </c>
      <c r="B59" s="90" t="s">
        <v>104</v>
      </c>
      <c r="C59" s="91" t="s">
        <v>291</v>
      </c>
      <c r="D59" s="92">
        <v>61086803172</v>
      </c>
      <c r="E59" s="92">
        <v>60977343885</v>
      </c>
      <c r="F59" s="92">
        <v>61086803172</v>
      </c>
    </row>
    <row r="60" spans="1:6" ht="51" x14ac:dyDescent="0.25">
      <c r="A60" s="33" t="s">
        <v>399</v>
      </c>
      <c r="B60" s="90" t="s">
        <v>400</v>
      </c>
      <c r="C60" s="91" t="s">
        <v>401</v>
      </c>
      <c r="D60" s="92"/>
      <c r="E60" s="92"/>
      <c r="F60" s="92"/>
    </row>
    <row r="61" spans="1:6" ht="51" x14ac:dyDescent="0.25">
      <c r="A61" s="57"/>
      <c r="B61" s="58" t="s">
        <v>402</v>
      </c>
      <c r="C61" s="59" t="s">
        <v>403</v>
      </c>
      <c r="D61" s="93"/>
      <c r="E61" s="93"/>
      <c r="F61" s="9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9" zoomScaleNormal="100" workbookViewId="0">
      <selection activeCell="F30" sqref="F30"/>
    </sheetView>
  </sheetViews>
  <sheetFormatPr defaultRowHeight="14.25" x14ac:dyDescent="0.2"/>
  <cols>
    <col min="1" max="1" width="9.140625" style="30"/>
    <col min="2" max="2" width="38.42578125" style="30" bestFit="1" customWidth="1"/>
    <col min="3" max="3" width="11.5703125" style="30" customWidth="1"/>
    <col min="4" max="4" width="11.5703125" style="30" bestFit="1" customWidth="1"/>
    <col min="5" max="5" width="22.5703125" style="30" customWidth="1"/>
    <col min="6" max="6" width="20.42578125" style="30" bestFit="1" customWidth="1"/>
    <col min="7" max="7" width="18.28515625" style="30" customWidth="1"/>
    <col min="8" max="8" width="12.140625" style="29" bestFit="1" customWidth="1"/>
    <col min="9" max="16384" width="9.140625" style="29"/>
  </cols>
  <sheetData>
    <row r="1" spans="1:7" ht="51" x14ac:dyDescent="0.2">
      <c r="A1" s="39" t="s">
        <v>105</v>
      </c>
      <c r="B1" s="39" t="s">
        <v>106</v>
      </c>
      <c r="C1" s="39" t="s">
        <v>51</v>
      </c>
      <c r="D1" s="39" t="s">
        <v>138</v>
      </c>
      <c r="E1" s="39" t="s">
        <v>107</v>
      </c>
      <c r="F1" s="39" t="s">
        <v>108</v>
      </c>
      <c r="G1" s="40" t="s">
        <v>109</v>
      </c>
    </row>
    <row r="2" spans="1:7" ht="25.5" x14ac:dyDescent="0.2">
      <c r="A2" s="64" t="s">
        <v>16</v>
      </c>
      <c r="B2" s="65" t="s">
        <v>404</v>
      </c>
      <c r="C2" s="64">
        <v>2246</v>
      </c>
      <c r="D2" s="61"/>
      <c r="E2" s="61"/>
      <c r="F2" s="61"/>
      <c r="G2" s="77"/>
    </row>
    <row r="3" spans="1:7" ht="25.5" x14ac:dyDescent="0.2">
      <c r="A3" s="78"/>
      <c r="B3" s="56" t="s">
        <v>110</v>
      </c>
      <c r="C3" s="78">
        <v>2247</v>
      </c>
      <c r="D3" s="61"/>
      <c r="E3" s="61"/>
      <c r="F3" s="61">
        <v>0</v>
      </c>
      <c r="G3" s="62">
        <v>0</v>
      </c>
    </row>
    <row r="4" spans="1:7" ht="25.5" x14ac:dyDescent="0.2">
      <c r="A4" s="64" t="s">
        <v>27</v>
      </c>
      <c r="B4" s="65" t="s">
        <v>405</v>
      </c>
      <c r="C4" s="64">
        <v>2248</v>
      </c>
      <c r="D4" s="61"/>
      <c r="E4" s="61"/>
      <c r="F4" s="61"/>
      <c r="G4" s="79"/>
    </row>
    <row r="5" spans="1:7" ht="25.5" x14ac:dyDescent="0.2">
      <c r="A5" s="78"/>
      <c r="B5" s="56" t="s">
        <v>110</v>
      </c>
      <c r="C5" s="78">
        <v>2249</v>
      </c>
      <c r="D5" s="61"/>
      <c r="E5" s="61"/>
      <c r="F5" s="61">
        <v>0</v>
      </c>
      <c r="G5" s="62">
        <v>0</v>
      </c>
    </row>
    <row r="6" spans="1:7" ht="25.5" x14ac:dyDescent="0.2">
      <c r="A6" s="78"/>
      <c r="B6" s="56" t="s">
        <v>111</v>
      </c>
      <c r="C6" s="78">
        <v>2250</v>
      </c>
      <c r="D6" s="61"/>
      <c r="E6" s="61"/>
      <c r="F6" s="61">
        <v>0</v>
      </c>
      <c r="G6" s="62">
        <v>0</v>
      </c>
    </row>
    <row r="7" spans="1:7" ht="25.5" x14ac:dyDescent="0.2">
      <c r="A7" s="64" t="s">
        <v>17</v>
      </c>
      <c r="B7" s="65" t="s">
        <v>112</v>
      </c>
      <c r="C7" s="64">
        <v>2251</v>
      </c>
      <c r="D7" s="61"/>
      <c r="E7" s="61"/>
      <c r="F7" s="61"/>
      <c r="G7" s="80"/>
    </row>
    <row r="8" spans="1:7" ht="25.5" x14ac:dyDescent="0.2">
      <c r="A8" s="60" t="s">
        <v>406</v>
      </c>
      <c r="B8" s="42" t="s">
        <v>407</v>
      </c>
      <c r="C8" s="60" t="s">
        <v>408</v>
      </c>
      <c r="D8" s="61">
        <v>0</v>
      </c>
      <c r="E8" s="61"/>
      <c r="F8" s="61">
        <v>0</v>
      </c>
      <c r="G8" s="62">
        <v>0</v>
      </c>
    </row>
    <row r="9" spans="1:7" ht="25.5" x14ac:dyDescent="0.2">
      <c r="A9" s="60" t="s">
        <v>409</v>
      </c>
      <c r="B9" s="63" t="s">
        <v>410</v>
      </c>
      <c r="C9" s="60" t="s">
        <v>411</v>
      </c>
      <c r="D9" s="61">
        <v>0</v>
      </c>
      <c r="E9" s="61"/>
      <c r="F9" s="61">
        <v>0</v>
      </c>
      <c r="G9" s="62">
        <v>0</v>
      </c>
    </row>
    <row r="10" spans="1:7" ht="25.5" x14ac:dyDescent="0.2">
      <c r="A10" s="78"/>
      <c r="B10" s="56" t="s">
        <v>110</v>
      </c>
      <c r="C10" s="78">
        <v>2252</v>
      </c>
      <c r="D10" s="61">
        <v>0</v>
      </c>
      <c r="E10" s="61"/>
      <c r="F10" s="61">
        <v>0</v>
      </c>
      <c r="G10" s="62">
        <v>0</v>
      </c>
    </row>
    <row r="11" spans="1:7" ht="25.5" x14ac:dyDescent="0.2">
      <c r="A11" s="64" t="s">
        <v>31</v>
      </c>
      <c r="B11" s="65" t="s">
        <v>113</v>
      </c>
      <c r="C11" s="64">
        <v>2253</v>
      </c>
      <c r="D11" s="61"/>
      <c r="E11" s="61"/>
      <c r="F11" s="61"/>
      <c r="G11" s="80"/>
    </row>
    <row r="12" spans="1:7" ht="25.5" x14ac:dyDescent="0.2">
      <c r="A12" s="81">
        <v>1</v>
      </c>
      <c r="B12" s="82" t="s">
        <v>412</v>
      </c>
      <c r="C12" s="81">
        <v>2253.1</v>
      </c>
      <c r="D12" s="36"/>
      <c r="E12" s="36"/>
      <c r="F12" s="36">
        <v>0</v>
      </c>
      <c r="G12" s="38">
        <v>0</v>
      </c>
    </row>
    <row r="13" spans="1:7" ht="25.5" x14ac:dyDescent="0.2">
      <c r="A13" s="81">
        <v>2</v>
      </c>
      <c r="B13" s="83" t="s">
        <v>413</v>
      </c>
      <c r="C13" s="81">
        <v>2253.1999999999998</v>
      </c>
      <c r="D13" s="36"/>
      <c r="E13" s="36"/>
      <c r="F13" s="36">
        <v>0</v>
      </c>
      <c r="G13" s="38">
        <v>0</v>
      </c>
    </row>
    <row r="14" spans="1:7" ht="25.5" x14ac:dyDescent="0.2">
      <c r="A14" s="81"/>
      <c r="B14" s="56" t="s">
        <v>110</v>
      </c>
      <c r="C14" s="81">
        <v>2254</v>
      </c>
      <c r="D14" s="61"/>
      <c r="E14" s="61"/>
      <c r="F14" s="61">
        <v>0</v>
      </c>
      <c r="G14" s="62">
        <v>0</v>
      </c>
    </row>
    <row r="15" spans="1:7" ht="25.5" x14ac:dyDescent="0.2">
      <c r="A15" s="64"/>
      <c r="B15" s="65" t="s">
        <v>414</v>
      </c>
      <c r="C15" s="64">
        <v>2255</v>
      </c>
      <c r="D15" s="61"/>
      <c r="E15" s="61"/>
      <c r="F15" s="84">
        <v>0</v>
      </c>
      <c r="G15" s="85">
        <v>0</v>
      </c>
    </row>
    <row r="16" spans="1:7" ht="25.5" x14ac:dyDescent="0.2">
      <c r="A16" s="64" t="s">
        <v>32</v>
      </c>
      <c r="B16" s="65" t="s">
        <v>114</v>
      </c>
      <c r="C16" s="64">
        <v>2256</v>
      </c>
      <c r="D16" s="61"/>
      <c r="E16" s="61"/>
      <c r="F16" s="84"/>
      <c r="G16" s="86"/>
    </row>
    <row r="17" spans="1:7" ht="25.5" x14ac:dyDescent="0.2">
      <c r="A17" s="66" t="s">
        <v>406</v>
      </c>
      <c r="B17" s="67" t="s">
        <v>115</v>
      </c>
      <c r="C17" s="66" t="s">
        <v>292</v>
      </c>
      <c r="D17" s="61"/>
      <c r="E17" s="61"/>
      <c r="F17" s="61">
        <v>0</v>
      </c>
      <c r="G17" s="62">
        <v>0</v>
      </c>
    </row>
    <row r="18" spans="1:7" ht="25.5" x14ac:dyDescent="0.2">
      <c r="A18" s="66" t="s">
        <v>409</v>
      </c>
      <c r="B18" s="67" t="s">
        <v>415</v>
      </c>
      <c r="C18" s="66" t="s">
        <v>293</v>
      </c>
      <c r="D18" s="61"/>
      <c r="E18" s="61"/>
      <c r="F18" s="61">
        <v>0</v>
      </c>
      <c r="G18" s="62">
        <v>0</v>
      </c>
    </row>
    <row r="19" spans="1:7" ht="38.25" x14ac:dyDescent="0.2">
      <c r="A19" s="66" t="s">
        <v>416</v>
      </c>
      <c r="B19" s="67" t="s">
        <v>417</v>
      </c>
      <c r="C19" s="66" t="s">
        <v>294</v>
      </c>
      <c r="D19" s="61"/>
      <c r="E19" s="61"/>
      <c r="F19" s="61">
        <v>426191781</v>
      </c>
      <c r="G19" s="62">
        <v>6.9507145250950891E-3</v>
      </c>
    </row>
    <row r="20" spans="1:7" ht="38.25" x14ac:dyDescent="0.2">
      <c r="A20" s="66" t="s">
        <v>418</v>
      </c>
      <c r="B20" s="67" t="s">
        <v>116</v>
      </c>
      <c r="C20" s="66" t="s">
        <v>295</v>
      </c>
      <c r="D20" s="61"/>
      <c r="E20" s="61"/>
      <c r="F20" s="61">
        <v>0</v>
      </c>
      <c r="G20" s="62">
        <v>0</v>
      </c>
    </row>
    <row r="21" spans="1:7" ht="51" x14ac:dyDescent="0.2">
      <c r="A21" s="66" t="s">
        <v>419</v>
      </c>
      <c r="B21" s="67" t="s">
        <v>184</v>
      </c>
      <c r="C21" s="66" t="s">
        <v>296</v>
      </c>
      <c r="D21" s="61"/>
      <c r="E21" s="61"/>
      <c r="F21" s="61">
        <v>0</v>
      </c>
      <c r="G21" s="62">
        <v>0</v>
      </c>
    </row>
    <row r="22" spans="1:7" ht="25.5" x14ac:dyDescent="0.2">
      <c r="A22" s="66" t="s">
        <v>420</v>
      </c>
      <c r="B22" s="67" t="s">
        <v>117</v>
      </c>
      <c r="C22" s="66" t="s">
        <v>297</v>
      </c>
      <c r="D22" s="61"/>
      <c r="E22" s="61"/>
      <c r="F22" s="61">
        <v>0</v>
      </c>
      <c r="G22" s="62">
        <v>0</v>
      </c>
    </row>
    <row r="23" spans="1:7" ht="25.5" x14ac:dyDescent="0.2">
      <c r="A23" s="66" t="s">
        <v>421</v>
      </c>
      <c r="B23" s="67" t="s">
        <v>422</v>
      </c>
      <c r="C23" s="66" t="s">
        <v>298</v>
      </c>
      <c r="D23" s="61"/>
      <c r="E23" s="61"/>
      <c r="F23" s="61">
        <v>0</v>
      </c>
      <c r="G23" s="62">
        <v>0</v>
      </c>
    </row>
    <row r="24" spans="1:7" ht="25.5" x14ac:dyDescent="0.2">
      <c r="A24" s="78"/>
      <c r="B24" s="56" t="s">
        <v>110</v>
      </c>
      <c r="C24" s="78">
        <v>2257</v>
      </c>
      <c r="D24" s="61"/>
      <c r="E24" s="61"/>
      <c r="F24" s="61">
        <v>426191781</v>
      </c>
      <c r="G24" s="62">
        <v>6.9507145250950891E-3</v>
      </c>
    </row>
    <row r="25" spans="1:7" ht="25.5" x14ac:dyDescent="0.2">
      <c r="A25" s="64" t="s">
        <v>33</v>
      </c>
      <c r="B25" s="65" t="s">
        <v>118</v>
      </c>
      <c r="C25" s="81">
        <v>2258</v>
      </c>
      <c r="D25" s="61"/>
      <c r="E25" s="61"/>
      <c r="F25" s="61"/>
      <c r="G25" s="79"/>
    </row>
    <row r="26" spans="1:7" ht="25.5" x14ac:dyDescent="0.2">
      <c r="A26" s="66" t="s">
        <v>406</v>
      </c>
      <c r="B26" s="67" t="s">
        <v>159</v>
      </c>
      <c r="C26" s="66" t="s">
        <v>299</v>
      </c>
      <c r="D26" s="61"/>
      <c r="E26" s="61"/>
      <c r="F26" s="61">
        <v>40890062751</v>
      </c>
      <c r="G26" s="62">
        <v>0.6668715019059116</v>
      </c>
    </row>
    <row r="27" spans="1:7" ht="25.5" x14ac:dyDescent="0.2">
      <c r="A27" s="66" t="s">
        <v>423</v>
      </c>
      <c r="B27" s="67" t="s">
        <v>55</v>
      </c>
      <c r="C27" s="66" t="s">
        <v>300</v>
      </c>
      <c r="D27" s="61"/>
      <c r="E27" s="61"/>
      <c r="F27" s="61">
        <v>10890062751</v>
      </c>
      <c r="G27" s="62">
        <v>0.17760482655242169</v>
      </c>
    </row>
    <row r="28" spans="1:7" ht="25.5" x14ac:dyDescent="0.2">
      <c r="A28" s="66" t="s">
        <v>424</v>
      </c>
      <c r="B28" s="67" t="s">
        <v>56</v>
      </c>
      <c r="C28" s="66" t="s">
        <v>301</v>
      </c>
      <c r="D28" s="61"/>
      <c r="E28" s="61"/>
      <c r="F28" s="61">
        <v>0</v>
      </c>
      <c r="G28" s="62">
        <v>0</v>
      </c>
    </row>
    <row r="29" spans="1:7" ht="25.5" x14ac:dyDescent="0.2">
      <c r="A29" s="66" t="s">
        <v>425</v>
      </c>
      <c r="B29" s="67" t="s">
        <v>426</v>
      </c>
      <c r="C29" s="66" t="s">
        <v>302</v>
      </c>
      <c r="D29" s="61"/>
      <c r="E29" s="61"/>
      <c r="F29" s="61">
        <v>30000000000</v>
      </c>
      <c r="G29" s="62">
        <v>0.48926667535348994</v>
      </c>
    </row>
    <row r="30" spans="1:7" ht="25.5" x14ac:dyDescent="0.2">
      <c r="A30" s="66" t="s">
        <v>409</v>
      </c>
      <c r="B30" s="67" t="s">
        <v>427</v>
      </c>
      <c r="C30" s="66" t="s">
        <v>303</v>
      </c>
      <c r="D30" s="61"/>
      <c r="E30" s="61"/>
      <c r="F30" s="61">
        <v>20000000000</v>
      </c>
      <c r="G30" s="62">
        <v>0.3261777835689933</v>
      </c>
    </row>
    <row r="31" spans="1:7" ht="25.5" x14ac:dyDescent="0.2">
      <c r="A31" s="66" t="s">
        <v>416</v>
      </c>
      <c r="B31" s="67" t="s">
        <v>428</v>
      </c>
      <c r="C31" s="66" t="s">
        <v>304</v>
      </c>
      <c r="D31" s="61"/>
      <c r="E31" s="61"/>
      <c r="F31" s="61">
        <v>0</v>
      </c>
      <c r="G31" s="62">
        <v>0</v>
      </c>
    </row>
    <row r="32" spans="1:7" ht="25.5" x14ac:dyDescent="0.2">
      <c r="A32" s="78"/>
      <c r="B32" s="56" t="s">
        <v>110</v>
      </c>
      <c r="C32" s="81" t="s">
        <v>305</v>
      </c>
      <c r="D32" s="61"/>
      <c r="E32" s="61"/>
      <c r="F32" s="61">
        <v>60890062751</v>
      </c>
      <c r="G32" s="62">
        <v>0.9930492854749049</v>
      </c>
    </row>
    <row r="33" spans="1:7" ht="25.5" x14ac:dyDescent="0.2">
      <c r="A33" s="64" t="s">
        <v>18</v>
      </c>
      <c r="B33" s="65" t="s">
        <v>119</v>
      </c>
      <c r="C33" s="87" t="s">
        <v>306</v>
      </c>
      <c r="D33" s="84"/>
      <c r="E33" s="84"/>
      <c r="F33" s="84">
        <v>61316254532</v>
      </c>
      <c r="G33" s="88">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8"/>
  <sheetViews>
    <sheetView tabSelected="1" zoomScale="85" zoomScaleNormal="85" workbookViewId="0">
      <selection activeCell="D1" sqref="D1"/>
    </sheetView>
  </sheetViews>
  <sheetFormatPr defaultRowHeight="15" x14ac:dyDescent="0.25"/>
  <cols>
    <col min="1" max="1" width="9.140625" style="28"/>
    <col min="2" max="2" width="43" style="28" customWidth="1"/>
    <col min="3" max="3" width="11.42578125" style="28" customWidth="1"/>
    <col min="4" max="5" width="21.42578125" style="28" customWidth="1"/>
    <col min="6" max="6" width="9.140625" style="28"/>
    <col min="7" max="7" width="19.5703125" style="28" bestFit="1" customWidth="1"/>
    <col min="8" max="14" width="9.140625" style="28"/>
    <col min="15" max="16" width="9.140625" style="31"/>
    <col min="17" max="16384" width="9.140625" style="28"/>
  </cols>
  <sheetData>
    <row r="1" spans="1:5" ht="38.25" x14ac:dyDescent="0.25">
      <c r="A1" s="41" t="s">
        <v>105</v>
      </c>
      <c r="B1" s="41" t="s">
        <v>120</v>
      </c>
      <c r="C1" s="41" t="s">
        <v>121</v>
      </c>
      <c r="D1" s="75" t="s">
        <v>446</v>
      </c>
      <c r="E1" s="75" t="s">
        <v>445</v>
      </c>
    </row>
    <row r="2" spans="1:5" ht="26.25" x14ac:dyDescent="0.25">
      <c r="A2" s="33" t="s">
        <v>16</v>
      </c>
      <c r="B2" s="76" t="s">
        <v>122</v>
      </c>
      <c r="C2" s="37" t="s">
        <v>312</v>
      </c>
      <c r="D2" s="42"/>
      <c r="E2" s="42"/>
    </row>
    <row r="3" spans="1:5" ht="51.75" x14ac:dyDescent="0.25">
      <c r="A3" s="43">
        <v>1</v>
      </c>
      <c r="B3" s="72" t="s">
        <v>429</v>
      </c>
      <c r="C3" s="37" t="s">
        <v>313</v>
      </c>
      <c r="D3" s="68">
        <v>9.175769437301147E-3</v>
      </c>
      <c r="E3" s="68">
        <v>8.288209933082399E-3</v>
      </c>
    </row>
    <row r="4" spans="1:5" ht="64.5" x14ac:dyDescent="0.25">
      <c r="A4" s="43">
        <v>2</v>
      </c>
      <c r="B4" s="72" t="s">
        <v>430</v>
      </c>
      <c r="C4" s="37" t="s">
        <v>314</v>
      </c>
      <c r="D4" s="68">
        <v>5.7507173105328362E-3</v>
      </c>
      <c r="E4" s="68">
        <v>5.3774118040699976E-3</v>
      </c>
    </row>
    <row r="5" spans="1:5" ht="102.75" x14ac:dyDescent="0.25">
      <c r="A5" s="43">
        <v>3</v>
      </c>
      <c r="B5" s="72" t="s">
        <v>431</v>
      </c>
      <c r="C5" s="37" t="s">
        <v>315</v>
      </c>
      <c r="D5" s="68">
        <v>6.3798554179854096E-3</v>
      </c>
      <c r="E5" s="68">
        <v>7.3785993624847154E-3</v>
      </c>
    </row>
    <row r="6" spans="1:5" ht="64.5" x14ac:dyDescent="0.25">
      <c r="A6" s="43">
        <v>4</v>
      </c>
      <c r="B6" s="72" t="s">
        <v>432</v>
      </c>
      <c r="C6" s="37" t="s">
        <v>316</v>
      </c>
      <c r="D6" s="68">
        <v>4.0185342140498194E-3</v>
      </c>
      <c r="E6" s="68">
        <v>3.6351264414980016E-3</v>
      </c>
    </row>
    <row r="7" spans="1:5" ht="90" x14ac:dyDescent="0.25">
      <c r="A7" s="43">
        <v>5</v>
      </c>
      <c r="B7" s="72" t="s">
        <v>433</v>
      </c>
      <c r="C7" s="37" t="s">
        <v>317</v>
      </c>
      <c r="D7" s="68">
        <v>2.9490858002732493E-3</v>
      </c>
      <c r="E7" s="68">
        <v>2.953539987588794E-3</v>
      </c>
    </row>
    <row r="8" spans="1:5" ht="39" x14ac:dyDescent="0.25">
      <c r="A8" s="43">
        <v>6</v>
      </c>
      <c r="B8" s="72" t="s">
        <v>434</v>
      </c>
      <c r="C8" s="37" t="s">
        <v>318</v>
      </c>
      <c r="D8" s="68">
        <v>2.9800218676026918E-2</v>
      </c>
      <c r="E8" s="68">
        <v>2.7834838778915277E-2</v>
      </c>
    </row>
    <row r="9" spans="1:5" ht="90" x14ac:dyDescent="0.25">
      <c r="A9" s="43">
        <v>7</v>
      </c>
      <c r="B9" s="72" t="s">
        <v>435</v>
      </c>
      <c r="C9" s="37" t="s">
        <v>319</v>
      </c>
      <c r="D9" s="69">
        <v>0.98302860009108306</v>
      </c>
      <c r="E9" s="69">
        <v>0.98451332919626455</v>
      </c>
    </row>
    <row r="10" spans="1:5" ht="26.25" x14ac:dyDescent="0.25">
      <c r="A10" s="33" t="s">
        <v>27</v>
      </c>
      <c r="B10" s="76" t="s">
        <v>123</v>
      </c>
      <c r="C10" s="37" t="s">
        <v>320</v>
      </c>
      <c r="D10" s="70"/>
      <c r="E10" s="70"/>
    </row>
    <row r="11" spans="1:5" ht="51.75" x14ac:dyDescent="0.25">
      <c r="A11" s="101">
        <v>1</v>
      </c>
      <c r="B11" s="72" t="s">
        <v>436</v>
      </c>
      <c r="C11" s="37" t="s">
        <v>321</v>
      </c>
      <c r="D11" s="70">
        <v>60934994700</v>
      </c>
      <c r="E11" s="70">
        <v>60934000000</v>
      </c>
    </row>
    <row r="12" spans="1:5" ht="39" x14ac:dyDescent="0.25">
      <c r="A12" s="101"/>
      <c r="B12" s="72" t="s">
        <v>437</v>
      </c>
      <c r="C12" s="37" t="s">
        <v>322</v>
      </c>
      <c r="D12" s="70">
        <v>60934994700</v>
      </c>
      <c r="E12" s="70">
        <v>60934000000</v>
      </c>
    </row>
    <row r="13" spans="1:5" ht="39" x14ac:dyDescent="0.25">
      <c r="A13" s="101"/>
      <c r="B13" s="72" t="s">
        <v>438</v>
      </c>
      <c r="C13" s="37" t="s">
        <v>323</v>
      </c>
      <c r="D13" s="71">
        <v>6093499.4699999997</v>
      </c>
      <c r="E13" s="71">
        <v>6093400</v>
      </c>
    </row>
    <row r="14" spans="1:5" ht="51.75" x14ac:dyDescent="0.25">
      <c r="A14" s="101">
        <v>2</v>
      </c>
      <c r="B14" s="72" t="s">
        <v>124</v>
      </c>
      <c r="C14" s="37" t="s">
        <v>324</v>
      </c>
      <c r="D14" s="70">
        <v>-20000000</v>
      </c>
      <c r="E14" s="70">
        <v>994700</v>
      </c>
    </row>
    <row r="15" spans="1:5" ht="39" x14ac:dyDescent="0.25">
      <c r="A15" s="101"/>
      <c r="B15" s="72" t="s">
        <v>337</v>
      </c>
      <c r="C15" s="37" t="s">
        <v>338</v>
      </c>
      <c r="D15" s="71">
        <v>-2000</v>
      </c>
      <c r="E15" s="71">
        <v>99.47</v>
      </c>
    </row>
    <row r="16" spans="1:5" ht="39" x14ac:dyDescent="0.25">
      <c r="A16" s="101"/>
      <c r="B16" s="72" t="s">
        <v>339</v>
      </c>
      <c r="C16" s="37" t="s">
        <v>340</v>
      </c>
      <c r="D16" s="70">
        <v>-20000000</v>
      </c>
      <c r="E16" s="70">
        <v>994700</v>
      </c>
    </row>
    <row r="17" spans="1:5" ht="39" x14ac:dyDescent="0.25">
      <c r="A17" s="101"/>
      <c r="B17" s="72" t="s">
        <v>125</v>
      </c>
      <c r="C17" s="37" t="s">
        <v>325</v>
      </c>
      <c r="D17" s="71">
        <v>0</v>
      </c>
      <c r="E17" s="71">
        <v>99.47</v>
      </c>
    </row>
    <row r="18" spans="1:5" ht="51.75" x14ac:dyDescent="0.25">
      <c r="A18" s="101"/>
      <c r="B18" s="72" t="s">
        <v>439</v>
      </c>
      <c r="C18" s="37" t="s">
        <v>326</v>
      </c>
      <c r="D18" s="70">
        <v>0</v>
      </c>
      <c r="E18" s="70">
        <v>994700</v>
      </c>
    </row>
    <row r="19" spans="1:5" ht="39" x14ac:dyDescent="0.25">
      <c r="A19" s="101"/>
      <c r="B19" s="72" t="s">
        <v>126</v>
      </c>
      <c r="C19" s="37" t="s">
        <v>327</v>
      </c>
      <c r="D19" s="71">
        <v>-2000</v>
      </c>
      <c r="E19" s="71">
        <v>0</v>
      </c>
    </row>
    <row r="20" spans="1:5" ht="51.75" x14ac:dyDescent="0.25">
      <c r="A20" s="101"/>
      <c r="B20" s="72" t="s">
        <v>440</v>
      </c>
      <c r="C20" s="37" t="s">
        <v>328</v>
      </c>
      <c r="D20" s="70">
        <v>-20000000</v>
      </c>
      <c r="E20" s="70">
        <v>0</v>
      </c>
    </row>
    <row r="21" spans="1:5" ht="51.75" x14ac:dyDescent="0.25">
      <c r="A21" s="101">
        <v>3</v>
      </c>
      <c r="B21" s="72" t="s">
        <v>441</v>
      </c>
      <c r="C21" s="37" t="s">
        <v>329</v>
      </c>
      <c r="D21" s="70">
        <v>60914994700</v>
      </c>
      <c r="E21" s="70">
        <v>60934994700</v>
      </c>
    </row>
    <row r="22" spans="1:5" ht="39" x14ac:dyDescent="0.25">
      <c r="A22" s="101"/>
      <c r="B22" s="72" t="s">
        <v>127</v>
      </c>
      <c r="C22" s="37" t="s">
        <v>330</v>
      </c>
      <c r="D22" s="70">
        <v>60914994700</v>
      </c>
      <c r="E22" s="70">
        <v>60934994700</v>
      </c>
    </row>
    <row r="23" spans="1:5" ht="39" x14ac:dyDescent="0.25">
      <c r="A23" s="101"/>
      <c r="B23" s="72" t="s">
        <v>128</v>
      </c>
      <c r="C23" s="37" t="s">
        <v>331</v>
      </c>
      <c r="D23" s="71">
        <v>6091499.4699999997</v>
      </c>
      <c r="E23" s="71">
        <v>6093499.4699999997</v>
      </c>
    </row>
    <row r="24" spans="1:5" ht="51.75" x14ac:dyDescent="0.25">
      <c r="A24" s="43">
        <v>4</v>
      </c>
      <c r="B24" s="72" t="s">
        <v>129</v>
      </c>
      <c r="C24" s="37" t="s">
        <v>332</v>
      </c>
      <c r="D24" s="69">
        <v>0.98607904828398518</v>
      </c>
      <c r="E24" s="69">
        <v>0.98575539877744511</v>
      </c>
    </row>
    <row r="25" spans="1:5" ht="51.75" x14ac:dyDescent="0.25">
      <c r="A25" s="43">
        <v>5</v>
      </c>
      <c r="B25" s="72" t="s">
        <v>130</v>
      </c>
      <c r="C25" s="37" t="s">
        <v>333</v>
      </c>
      <c r="D25" s="69">
        <v>0.99280000000000002</v>
      </c>
      <c r="E25" s="69">
        <v>0.99250000000000005</v>
      </c>
    </row>
    <row r="26" spans="1:5" ht="51.75" x14ac:dyDescent="0.25">
      <c r="A26" s="43">
        <v>6</v>
      </c>
      <c r="B26" s="72" t="s">
        <v>131</v>
      </c>
      <c r="C26" s="37" t="s">
        <v>334</v>
      </c>
      <c r="D26" s="69">
        <v>0.98499999999999999</v>
      </c>
      <c r="E26" s="69">
        <v>0.98470000000000002</v>
      </c>
    </row>
    <row r="27" spans="1:5" ht="51.75" x14ac:dyDescent="0.25">
      <c r="A27" s="43">
        <v>7</v>
      </c>
      <c r="B27" s="72" t="s">
        <v>132</v>
      </c>
      <c r="C27" s="37" t="s">
        <v>335</v>
      </c>
      <c r="D27" s="73">
        <v>135</v>
      </c>
      <c r="E27" s="73">
        <v>135</v>
      </c>
    </row>
    <row r="28" spans="1:5" ht="39" x14ac:dyDescent="0.25">
      <c r="A28" s="43">
        <v>8</v>
      </c>
      <c r="B28" s="72" t="s">
        <v>442</v>
      </c>
      <c r="C28" s="37" t="s">
        <v>336</v>
      </c>
      <c r="D28" s="74">
        <v>10028.200000000001</v>
      </c>
      <c r="E28" s="74">
        <v>10006.950000000001</v>
      </c>
    </row>
  </sheetData>
  <mergeCells count="3">
    <mergeCell ref="A21:A23"/>
    <mergeCell ref="A11:A13"/>
    <mergeCell ref="A14:A2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F5" sqref="F5"/>
    </sheetView>
  </sheetViews>
  <sheetFormatPr defaultRowHeight="15" x14ac:dyDescent="0.25"/>
  <cols>
    <col min="2" max="2" width="37.5703125" customWidth="1"/>
    <col min="3" max="3" width="55.7109375" customWidth="1"/>
  </cols>
  <sheetData>
    <row r="1" spans="1:3" x14ac:dyDescent="0.25">
      <c r="A1" s="19" t="s">
        <v>0</v>
      </c>
      <c r="B1" s="20" t="s">
        <v>43</v>
      </c>
      <c r="C1" s="21" t="s">
        <v>1</v>
      </c>
    </row>
    <row r="2" spans="1:3" x14ac:dyDescent="0.25">
      <c r="A2" s="2">
        <v>1</v>
      </c>
      <c r="B2" s="1"/>
      <c r="C2" s="1"/>
    </row>
    <row r="3" spans="1:3" x14ac:dyDescent="0.25">
      <c r="A3" s="2"/>
      <c r="B3" s="22"/>
      <c r="C3" s="18"/>
    </row>
    <row r="4" spans="1:3" x14ac:dyDescent="0.25">
      <c r="A4" s="2"/>
      <c r="B4" s="22"/>
      <c r="C4" s="18"/>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k/8e+yzscj+LJqcsGWXurD0Fxjs=</DigestValue>
    </Reference>
    <Reference URI="#idOfficeObject" Type="http://www.w3.org/2000/09/xmldsig#Object">
      <DigestMethod Algorithm="http://www.w3.org/2000/09/xmldsig#sha1"/>
      <DigestValue>G4de0qcxFuDq5qcyavlBSZJw8vc=</DigestValue>
    </Reference>
    <Reference URI="#idSignedProperties" Type="http://uri.etsi.org/01903#SignedProperties">
      <Transforms>
        <Transform Algorithm="http://www.w3.org/TR/2001/REC-xml-c14n-20010315"/>
      </Transforms>
      <DigestMethod Algorithm="http://www.w3.org/2000/09/xmldsig#sha1"/>
      <DigestValue>yDrVPD/ahBB22KdM+AVi75GigVM=</DigestValue>
    </Reference>
  </SignedInfo>
  <SignatureValue>nFIxLIYEWRm9NsLdXuemQeX+SHFMtptjFr04K/9CpZbq3r7GGKvDj7yGcQ2BEWHwXfSqzY1LN1Bc
y2FMMohXecVY52LAUAVCkTHViirftcNGb8mH3xPgQ/sWe4SAIZyrC3iQmIY1SF4ko0yEIwaHHhyD
UCqDmeO29+CgIsuRFsY=</SignatureValue>
  <KeyInfo>
    <X509Data>
      <X509Certificate>MIIF3jCCA8agAwIBAgIQVAEBAbwSiqHTLRlF5uYR1DANBgkqhkiG9w0BAQUFADBpMQswCQYDVQQG
EwJWTjETMBEGA1UEChMKVk5QVCBHcm91cDEeMBwGA1UECxMVVk5QVC1DQSBUcnVzdCBOZXR3b3Jr
MSUwIwYDVQQDExxWTlBUIENlcnRpZmljYXRpb24gQXV0aG9yaXR5MB4XDTE4MDQwNDA4NTYwMFoX
DTE5MTIxNjA2NTgwOFowgbYxCzAJBgNVBAYTAlZOMRcwFQYDVQQIDA5I4buTIENow60gTWluaDER
MA8GA1UEBwwIUXXhuq1uIDExWzBZBgNVBAMMUkPDlE5HIFRZIFRSw4FDSCBOSEnhu4ZNIEjhu65V
IEjhuqBOIE3hu5hUIFRIw4BOSCBWScOKTiBRVeG6ok4gTMOdIFFV4bu4IENIVUJCIExJRkUxHjAc
BgoJkiaJk/IsZAEBDA5NU1Q6MDMxMjU0NzQ4NjCBnzANBgkqhkiG9w0BAQEFAAOBjQAwgYkCgYEA
z4ayuxL0aXWcTP708GqkkDyVBpXNBL45fmsu/ZBGV73mah9dnTQAjr1iQSGXIvLmcqqMh3M293NH
eRdCcGNRAOndCbXsS2cl0XkcDV5e3GoVSi+AaSfN6XK56+F503S0XfXCg4IZWT+ZlfDJN71fHanq
2tPuVs/TDNl6CzYmhjUCAwEAAaOCAbYwggGyMHAGCCsGAQUFBwEBBGQwYjAyBggrBgEFBQcwAoYm
aHR0cDovL3B1Yi52bnB0LWNhLnZuL2NlcnRzL3ZucHRjYS5jZXIwLAYIKwYBBQUHMAGGIGh0dHA6
Ly9vY3NwLnZucHQtY2Eudm4vcmVzcG9uZGVyMB0GA1UdDgQWBBT6rx19VXTczNe4mB/tFYGsxdew
GjAMBgNVHRMBAf8EAjAAMB8GA1UdIwQYMBaAFAZpwNXVAooVjUZ96XziaApVrGqvMGgGA1UdIARh
MF8wXQYOKwYBBAGB7QMBAQMBAQEwSzAiBggrBgEFBQcCAjAWHhQATwBJAEQALQBTAFQALQAxAC4A
MDAlBggrBgEFBQcCARYZaHR0cDovL3B1Yi52bnB0LWNhLnZuL3JwYTAxBgNVHR8EKjAoMCagJKAi
hiBodHRwOi8vY3JsLnZucHQtY2Eudm4vdm5wdGNhLmNybDAOBgNVHQ8BAf8EBAMCBPAwIAYDVR0l
BBkwFwYKKwYBBAGCNwoDDAYJKoZIhvcvAQEFMCEGA1UdEQQaMBiBFmtpbXRyYW5ndnQ4N0BnbWFp
bC5jb20wDQYJKoZIhvcNAQEFBQADggIBABfnDVZNnaLbZJTo7sAYKJSGMDb1p6AjGJjNoIx37FBx
zONIYBx2jcxxAMmTFXmuKkK82C72Bh/5JoFVN8Ld8Ai+iWqCknUgxLX66tX2ngyeBZqksO2Ht4aS
9yNd1uDD4K5DTram9RBy0JlEMNEi9zD7RIDPwFCWt+HaI0lxtDW3VfOGuMg4W8Hs6yV3T5AbT9rx
7lADXrPhist/tFo9hoGaWoCcZSiaJ0A0Du21v6FunqjUuEnoAa8dI/7P5moSBf6Yyfg7DdtnHWxc
E39Z4fznya5LhWqWC8YcoCCneE2XfhVKJ6wEtXmMT7bzKy8XkLsM0sM4zQrbV+kE2dqvJM0pTYEM
/svJZZgssL6IpWC0sI3h8T5RKE0FNnMQj5MnRlTC+3+8+HYPeT65wzu44hR7s/CdLU47OPG+JqUq
qJLHN6VH+6TjcI593oFzvhzr7TiGJEjc0T+ijS41o8vapaCp+3G14kTrBA2prHE09Del2Mwmy+fP
TI1vSrCHjW3nOMWYXSDrXKGzT8PtjbTEyNdmWZbefKQSZ03uEt1sjlDgQLXi0fVPTyKqUnBHawDS
UD2ii91K3/YlmRKy3NX+hHbKRZQNEW+yLE3C5qm+ucmoXdnIIswPvyeT4Xt3muCh3gXIKnkoE1lc
myKgjy8dFsAuRa9E76rjZIGodiYgukFU</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3erJnQyJmQYwbW/CyaRPn1Hz/1g=</DigestValue>
      </Reference>
      <Reference URI="/xl/theme/theme1.xml?ContentType=application/vnd.openxmlformats-officedocument.theme+xml">
        <DigestMethod Algorithm="http://www.w3.org/2000/09/xmldsig#sha1"/>
        <DigestValue>9qmLS+LilE9mSl2hTMj5oHE8VR8=</DigestValue>
      </Reference>
      <Reference URI="/xl/worksheets/sheet6.xml?ContentType=application/vnd.openxmlformats-officedocument.spreadsheetml.worksheet+xml">
        <DigestMethod Algorithm="http://www.w3.org/2000/09/xmldsig#sha1"/>
        <DigestValue>Rcf3nZ7W2UNs0GDWX9ZPSVA4tkI=</DigestValue>
      </Reference>
      <Reference URI="/xl/worksheets/sheet5.xml?ContentType=application/vnd.openxmlformats-officedocument.spreadsheetml.worksheet+xml">
        <DigestMethod Algorithm="http://www.w3.org/2000/09/xmldsig#sha1"/>
        <DigestValue>d59aRtiNx1VF0peXQ5nzIeeAQK0=</DigestValue>
      </Reference>
      <Reference URI="/xl/sharedStrings.xml?ContentType=application/vnd.openxmlformats-officedocument.spreadsheetml.sharedStrings+xml">
        <DigestMethod Algorithm="http://www.w3.org/2000/09/xmldsig#sha1"/>
        <DigestValue>yThzhJ6Oc77fvsQrau1NJhZFt9o=</DigestValue>
      </Reference>
      <Reference URI="/xl/printerSettings/printerSettings4.bin?ContentType=application/vnd.openxmlformats-officedocument.spreadsheetml.printerSettings">
        <DigestMethod Algorithm="http://www.w3.org/2000/09/xmldsig#sha1"/>
        <DigestValue>mcbxaGWmsr4E+O5Un2S2Yok94pg=</DigestValue>
      </Reference>
      <Reference URI="/xl/printerSettings/printerSettings1.bin?ContentType=application/vnd.openxmlformats-officedocument.spreadsheetml.printerSettings">
        <DigestMethod Algorithm="http://www.w3.org/2000/09/xmldsig#sha1"/>
        <DigestValue>NOfY8FwGo+O/E+a/amMMCgp2rik=</DigestValue>
      </Reference>
      <Reference URI="/xl/printerSettings/printerSettings2.bin?ContentType=application/vnd.openxmlformats-officedocument.spreadsheetml.printerSettings">
        <DigestMethod Algorithm="http://www.w3.org/2000/09/xmldsig#sha1"/>
        <DigestValue>i6O11Bt8drHS7HznfYoKZODj24Q=</DigestValue>
      </Reference>
      <Reference URI="/xl/comments1.xml?ContentType=application/vnd.openxmlformats-officedocument.spreadsheetml.comments+xml">
        <DigestMethod Algorithm="http://www.w3.org/2000/09/xmldsig#sha1"/>
        <DigestValue>iEjeRvDdEMG4qBDAdRZ6YmtZXkw=</DigestValue>
      </Reference>
      <Reference URI="/xl/printerSettings/printerSettings3.bin?ContentType=application/vnd.openxmlformats-officedocument.spreadsheetml.printerSettings">
        <DigestMethod Algorithm="http://www.w3.org/2000/09/xmldsig#sha1"/>
        <DigestValue>7QdkKBMv3l7+kt6go+uJrxnk404=</DigestValue>
      </Reference>
      <Reference URI="/xl/styles.xml?ContentType=application/vnd.openxmlformats-officedocument.spreadsheetml.styles+xml">
        <DigestMethod Algorithm="http://www.w3.org/2000/09/xmldsig#sha1"/>
        <DigestValue>1jJ2bht1B2LeTfhGGefWuxuV/QA=</DigestValue>
      </Reference>
      <Reference URI="/xl/workbook.xml?ContentType=application/vnd.openxmlformats-officedocument.spreadsheetml.sheet.main+xml">
        <DigestMethod Algorithm="http://www.w3.org/2000/09/xmldsig#sha1"/>
        <DigestValue>2LlWHfs8Pe26tHEoDqo77HFUUaU=</DigestValue>
      </Reference>
      <Reference URI="/xl/worksheets/sheet4.xml?ContentType=application/vnd.openxmlformats-officedocument.spreadsheetml.worksheet+xml">
        <DigestMethod Algorithm="http://www.w3.org/2000/09/xmldsig#sha1"/>
        <DigestValue>ah50s1BYsOMdglTzVNzS8E1NysI=</DigestValue>
      </Reference>
      <Reference URI="/xl/drawings/vmlDrawing1.vml?ContentType=application/vnd.openxmlformats-officedocument.vmlDrawing">
        <DigestMethod Algorithm="http://www.w3.org/2000/09/xmldsig#sha1"/>
        <DigestValue>VyHBgrwb4e+8paQh26B87sDjV8k=</DigestValue>
      </Reference>
      <Reference URI="/xl/worksheets/sheet3.xml?ContentType=application/vnd.openxmlformats-officedocument.spreadsheetml.worksheet+xml">
        <DigestMethod Algorithm="http://www.w3.org/2000/09/xmldsig#sha1"/>
        <DigestValue>J3R5TETksgBlnuiZ8echkp0bdRY=</DigestValue>
      </Reference>
      <Reference URI="/xl/worksheets/sheet2.xml?ContentType=application/vnd.openxmlformats-officedocument.spreadsheetml.worksheet+xml">
        <DigestMethod Algorithm="http://www.w3.org/2000/09/xmldsig#sha1"/>
        <DigestValue>qQJ5q193h1azuHm8Uat3AMS5RaA=</DigestValue>
      </Reference>
      <Reference URI="/xl/worksheets/sheet1.xml?ContentType=application/vnd.openxmlformats-officedocument.spreadsheetml.worksheet+xml">
        <DigestMethod Algorithm="http://www.w3.org/2000/09/xmldsig#sha1"/>
        <DigestValue>1pQvqi9f6D9u47OmcIsTXRb6X2M=</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dY+DyKuxdOO6ooRIH+ClGOhacvQ=</DigestValue>
      </Reference>
    </Manifest>
    <SignatureProperties>
      <SignatureProperty Id="idSignatureTime" Target="#idPackageSignature">
        <mdssi:SignatureTime>
          <mdssi:Format>YYYY-MM-DDThh:mm:ssTZD</mdssi:Format>
          <mdssi:Value>2019-06-07T02:15:09Z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Post website</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2019-06-07T02:15:09Z</xd:SigningTime>
          <xd:SigningCertificate>
            <xd:Cert>
              <xd:CertDigest>
                <DigestMethod Algorithm="http://www.w3.org/2000/09/xmldsig#sha1"/>
                <DigestValue>pGeCIjlxN5ANMbKqbLkXmrEuJhw=</DigestValue>
              </xd:CertDigest>
              <xd:IssuerSerial>
                <X509IssuerName>CN=VNPT Certification Authority, OU=VNPT-CA Trust Network, O=VNPT Group, C=VN</X509IssuerName>
                <X509SerialNumber>111660364362634831500366299728326300116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Bich Ngoc - AFMC Vietnam</cp:lastModifiedBy>
  <cp:lastPrinted>2015-10-06T03:58:22Z</cp:lastPrinted>
  <dcterms:created xsi:type="dcterms:W3CDTF">2013-07-15T10:49:12Z</dcterms:created>
  <dcterms:modified xsi:type="dcterms:W3CDTF">2019-06-06T10:43:17Z</dcterms:modified>
</cp:coreProperties>
</file>