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digital-signature/origin" Target="_xmlsignatures/origin1.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G:\AFMC\CFMC ALL REPORTS\2. Quarterly\CFMC - 2021\CFMC - BC Q3\Da ky so\"/>
    </mc:Choice>
  </mc:AlternateContent>
  <xr:revisionPtr revIDLastSave="0" documentId="13_ncr:1_{5AFB8E22-A10D-42D1-AFF7-FF6ADEEC8A64}" xr6:coauthVersionLast="41" xr6:coauthVersionMax="41"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 r:id="rId6"/>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7" i="8" l="1"/>
  <c r="H35" i="8"/>
  <c r="H26" i="8"/>
  <c r="H24" i="8"/>
  <c r="H23" i="8"/>
  <c r="H21" i="8"/>
  <c r="H18" i="8"/>
  <c r="H15" i="8"/>
  <c r="H13" i="8"/>
  <c r="D38" i="8"/>
  <c r="H38" i="8" l="1"/>
  <c r="H20" i="8"/>
  <c r="H29" i="8" s="1"/>
  <c r="H48" i="8" l="1"/>
  <c r="D20" i="8" l="1"/>
  <c r="D29" i="8" s="1"/>
  <c r="D48" i="8" l="1"/>
  <c r="D51" i="8" s="1"/>
  <c r="H51" i="8"/>
  <c r="E96" i="5" l="1"/>
  <c r="E105" i="5" l="1"/>
  <c r="D105" i="5"/>
  <c r="D96" i="5" l="1"/>
</calcChain>
</file>

<file path=xl/sharedStrings.xml><?xml version="1.0" encoding="utf-8"?>
<sst xmlns="http://schemas.openxmlformats.org/spreadsheetml/2006/main" count="313" uniqueCount="275">
  <si>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</si>
  <si>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</si>
  <si>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</si>
  <si>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</si>
  <si>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</si>
  <si>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</si>
  <si>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</si>
  <si>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</si>
  <si>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</si>
  <si>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</si>
  <si>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</si>
  <si>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</si>
  <si>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</si>
  <si>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</si>
  <si>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</si>
  <si>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</si>
  <si>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</si>
  <si>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</si>
  <si>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</si>
  <si>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</si>
  <si>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</si>
  <si>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</si>
  <si>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</si>
  <si>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</si>
  <si>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</si>
  <si>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</si>
  <si>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</si>
  <si>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</si>
  <si>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</si>
  <si>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</si>
  <si>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</si>
  <si>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</si>
  <si>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</si>
  <si>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</si>
  <si>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</si>
  <si>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</si>
  <si>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</si>
  <si>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</si>
  <si>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</si>
  <si>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</si>
  <si>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</si>
  <si>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</si>
  <si>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</si>
  <si>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</si>
  <si>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</si>
  <si>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</si>
  <si>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</si>
  <si>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</si>
  <si>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</si>
  <si>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</si>
  <si>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</si>
  <si>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</si>
  <si>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</si>
  <si>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</si>
  <si>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</si>
  <si>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</si>
  <si>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</si>
  <si>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</si>
  <si>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</si>
  <si>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</si>
  <si>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</si>
  <si>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</si>
  <si>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</si>
  <si>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</si>
  <si>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</si>
  <si>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</si>
  <si>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</si>
  <si>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</si>
  <si>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</si>
  <si>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</si>
  <si>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</si>
  <si>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</si>
  <si>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</si>
  <si>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</si>
  <si>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</si>
  <si>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</si>
  <si>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</si>
  <si>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</si>
  <si>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</si>
  <si>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</si>
  <si>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</si>
  <si>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</si>
  <si>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</si>
  <si>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</si>
  <si>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</si>
  <si>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</si>
  <si>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</si>
  <si>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</si>
  <si>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</si>
  <si>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</si>
  <si>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</si>
  <si>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</si>
  <si>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</si>
  <si>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</si>
  <si>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</si>
  <si>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</si>
  <si>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</si>
  <si>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</si>
  <si>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</si>
  <si>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</si>
  <si>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</si>
  <si>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</si>
  <si>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</si>
  <si>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</si>
  <si>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</si>
  <si>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</si>
  <si>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</si>
  <si>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</si>
  <si>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</si>
  <si>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</si>
  <si>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</si>
  <si>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</si>
  <si>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</si>
  <si>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</si>
  <si>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</si>
  <si>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</si>
  <si>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</si>
  <si>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</si>
  <si>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</si>
  <si>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</si>
  <si>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</si>
  <si>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</si>
  <si>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</si>
  <si>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</si>
  <si>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</si>
  <si>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</si>
  <si>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</si>
  <si>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</si>
  <si>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</si>
  <si>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</si>
  <si>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</si>
  <si>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</si>
  <si>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</si>
  <si>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</si>
  <si>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</si>
  <si>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</si>
  <si>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</si>
  <si>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</si>
  <si>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</si>
  <si>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</si>
  <si>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</si>
  <si>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</si>
  <si>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</si>
  <si>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</si>
  <si>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</si>
  <si>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</si>
  <si>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</si>
  <si>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</si>
  <si>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</si>
  <si>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</si>
  <si>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</si>
  <si>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</si>
  <si>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</si>
  <si>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</si>
  <si>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</si>
  <si>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</si>
  <si>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</si>
  <si>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</si>
  <si>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</si>
  <si>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</si>
  <si>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</si>
  <si>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</si>
  <si>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</si>
  <si>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</si>
  <si>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</si>
  <si>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</si>
  <si>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</si>
  <si>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</si>
  <si>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</si>
  <si>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</si>
  <si>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</si>
  <si>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</si>
  <si>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</si>
  <si>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</si>
  <si>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</si>
  <si>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</si>
  <si>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</si>
  <si>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</si>
  <si>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</si>
  <si>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</si>
  <si>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</si>
  <si>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</si>
  <si>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</si>
  <si>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</si>
  <si>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</si>
  <si>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</si>
  <si>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</si>
  <si>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</si>
  <si>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</si>
  <si>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</si>
  <si>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</si>
  <si>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</si>
  <si>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</si>
  <si>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</si>
  <si>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</si>
  <si>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</si>
  <si>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</si>
  <si>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</si>
  <si>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</si>
  <si>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</si>
  <si>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</si>
  <si>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</si>
  <si>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</si>
  <si>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</si>
  <si>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</si>
  <si>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</si>
  <si>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</si>
  <si>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</si>
  <si>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</si>
  <si>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</si>
  <si>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</si>
  <si>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</si>
  <si>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</si>
  <si>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</si>
  <si>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</si>
  <si>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</si>
  <si>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</si>
  <si>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</si>
  <si>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</si>
  <si>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</si>
  <si>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</si>
  <si>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</si>
  <si>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</si>
  <si>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</si>
  <si>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</si>
  <si>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</si>
  <si>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</si>
  <si>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</si>
  <si>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</si>
  <si>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</si>
  <si>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</si>
  <si>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</si>
  <si>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</si>
  <si>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</si>
  <si>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</si>
  <si>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</si>
  <si>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</si>
  <si>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</si>
  <si>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</si>
  <si>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</si>
  <si>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</si>
  <si>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</si>
  <si>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</si>
  <si>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</si>
  <si>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</si>
  <si>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</si>
  <si>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</si>
  <si>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</si>
  <si>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</si>
  <si>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</si>
  <si>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</si>
  <si>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</si>
  <si>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</si>
  <si>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</si>
  <si>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</si>
  <si>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</si>
  <si>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</si>
  <si>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</si>
  <si>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</si>
  <si>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</si>
  <si>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</si>
  <si>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</si>
  <si>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</si>
  <si>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</si>
  <si>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Phó Chủ tịch Công ty</t>
  </si>
  <si>
    <t>Luỹ kế từ đầu năm đến cuối kỳ</t>
  </si>
  <si>
    <t>Bùi Thanh Hiệp</t>
  </si>
  <si>
    <t>16. Lợi nhuận sau thuế TNDN (60=50-51-52)</t>
  </si>
  <si>
    <t>Số đầu năm (01/01/2021)</t>
  </si>
  <si>
    <t>Quý III</t>
  </si>
  <si>
    <t>Quý 3 năm 2021</t>
  </si>
  <si>
    <t>Tp.HCM, ngày 18 tháng 10 năm 2021</t>
  </si>
  <si>
    <t>Ngày 30 tháng 09 năm 2021</t>
  </si>
  <si>
    <t>Quý 3 năm 2021</t>
  </si>
  <si>
    <t>Số cuối quý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</si>
</sst>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FMC/CFMC%20ALL%20REPORTS/3.%20Semi-Annually/2021.H1/SSC/FS_AFMC_semi%20annually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QKD"/>
      <sheetName val="CDKT "/>
      <sheetName val="LCTT"/>
      <sheetName val="TB"/>
    </sheetNames>
    <sheetDataSet>
      <sheetData sheetId="0">
        <row r="8">
          <cell r="D8">
            <v>8515513346</v>
          </cell>
        </row>
      </sheetData>
      <sheetData sheetId="1" refreshError="1"/>
      <sheetData sheetId="2">
        <row r="13">
          <cell r="D13">
            <v>6412279500</v>
          </cell>
        </row>
        <row r="15">
          <cell r="D15">
            <v>23201706</v>
          </cell>
        </row>
        <row r="18">
          <cell r="D18">
            <v>-1516131745</v>
          </cell>
        </row>
        <row r="21">
          <cell r="D21">
            <v>994023</v>
          </cell>
        </row>
        <row r="23">
          <cell r="D23">
            <v>110285199</v>
          </cell>
        </row>
        <row r="24">
          <cell r="D24">
            <v>-61501331</v>
          </cell>
        </row>
        <row r="26">
          <cell r="D26">
            <v>-1116582774</v>
          </cell>
        </row>
        <row r="35">
          <cell r="D35">
            <v>-6000000000</v>
          </cell>
        </row>
        <row r="37">
          <cell r="D37">
            <v>1831032604</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261</v>
      </c>
      <c r="B1" s="60"/>
      <c r="D1" s="104" t="s">
        <v>255</v>
      </c>
      <c r="E1" s="104"/>
    </row>
    <row r="2" spans="1:8" ht="20.25">
      <c r="A2" s="105" t="s">
        <v>0</v>
      </c>
      <c r="B2" s="105"/>
      <c r="C2" s="105"/>
      <c r="D2" s="105"/>
      <c r="E2" s="105"/>
    </row>
    <row r="3" spans="1:8" ht="16.5" customHeight="1">
      <c r="A3" s="106" t="s">
        <v>270</v>
      </c>
      <c r="B3" s="106"/>
      <c r="C3" s="106"/>
      <c r="D3" s="106"/>
      <c r="E3" s="106"/>
    </row>
    <row r="4" spans="1:8" ht="0.75" customHeight="1">
      <c r="E4" s="63"/>
    </row>
    <row r="5" spans="1:8" ht="15.75" customHeight="1">
      <c r="A5" s="64"/>
      <c r="E5" s="65" t="s">
        <v>1</v>
      </c>
    </row>
    <row r="6" spans="1:8" ht="30" customHeight="1">
      <c r="A6" s="66" t="s">
        <v>2</v>
      </c>
      <c r="B6" s="66" t="s">
        <v>3</v>
      </c>
      <c r="C6" s="66" t="s">
        <v>4</v>
      </c>
      <c r="D6" s="107" t="s">
        <v>269</v>
      </c>
      <c r="E6" s="108"/>
      <c r="F6" s="107" t="s">
        <v>265</v>
      </c>
      <c r="G6" s="108"/>
    </row>
    <row r="7" spans="1:8" ht="15">
      <c r="A7" s="66"/>
      <c r="B7" s="67"/>
      <c r="C7" s="67"/>
      <c r="D7" s="68" t="s">
        <v>139</v>
      </c>
      <c r="E7" s="68" t="s">
        <v>259</v>
      </c>
      <c r="F7" s="68" t="s">
        <v>139</v>
      </c>
      <c r="G7" s="68" t="s">
        <v>259</v>
      </c>
    </row>
    <row r="8" spans="1:8" s="71" customFormat="1">
      <c r="A8" s="69">
        <v>1</v>
      </c>
      <c r="B8" s="70">
        <v>2</v>
      </c>
      <c r="C8" s="70">
        <v>3</v>
      </c>
      <c r="D8" s="69">
        <v>4</v>
      </c>
      <c r="E8" s="69">
        <v>5</v>
      </c>
      <c r="F8" s="69">
        <v>4</v>
      </c>
      <c r="G8" s="69">
        <v>5</v>
      </c>
    </row>
    <row r="9" spans="1:8" ht="15.75">
      <c r="A9" s="72" t="s">
        <v>5</v>
      </c>
      <c r="B9" s="73">
        <v>1</v>
      </c>
      <c r="C9" s="73" t="s">
        <v>6</v>
      </c>
      <c r="D9" s="78">
        <v>4585700854</v>
      </c>
      <c r="E9" s="78">
        <v>3968577329</v>
      </c>
      <c r="F9" s="78">
        <v>13101214200</v>
      </c>
      <c r="G9" s="78">
        <v>11396713040</v>
      </c>
      <c r="H9" s="89"/>
    </row>
    <row r="10" spans="1:8" ht="15.75">
      <c r="A10" s="72" t="s">
        <v>7</v>
      </c>
      <c r="B10" s="73">
        <v>2</v>
      </c>
      <c r="C10" s="73" t="s">
        <v>8</v>
      </c>
      <c r="D10" s="78">
        <v>0</v>
      </c>
      <c r="E10" s="78">
        <v>0</v>
      </c>
      <c r="F10" s="78">
        <v>0</v>
      </c>
      <c r="G10" s="78">
        <v>0</v>
      </c>
    </row>
    <row r="11" spans="1:8" ht="31.5">
      <c r="A11" s="72" t="s">
        <v>9</v>
      </c>
      <c r="B11" s="73">
        <v>10</v>
      </c>
      <c r="C11" s="73"/>
      <c r="D11" s="80">
        <v>4585700854</v>
      </c>
      <c r="E11" s="80">
        <v>3968577329</v>
      </c>
      <c r="F11" s="80">
        <v>13101214200</v>
      </c>
      <c r="G11" s="80">
        <v>11396713040</v>
      </c>
    </row>
    <row r="12" spans="1:8" ht="15.75">
      <c r="A12" s="72" t="s">
        <v>10</v>
      </c>
      <c r="B12" s="73">
        <v>11</v>
      </c>
      <c r="C12" s="73" t="s">
        <v>11</v>
      </c>
      <c r="D12" s="78">
        <v>-855416827</v>
      </c>
      <c r="E12" s="78">
        <v>-592261830</v>
      </c>
      <c r="F12" s="78">
        <v>-2531586698</v>
      </c>
      <c r="G12" s="78">
        <v>-1968850755</v>
      </c>
      <c r="H12" s="89"/>
    </row>
    <row r="13" spans="1:8" ht="31.5">
      <c r="A13" s="72" t="s">
        <v>12</v>
      </c>
      <c r="B13" s="73">
        <v>20</v>
      </c>
      <c r="C13" s="73"/>
      <c r="D13" s="80">
        <v>3730284027</v>
      </c>
      <c r="E13" s="80">
        <v>3376315499</v>
      </c>
      <c r="F13" s="80">
        <v>10569627502</v>
      </c>
      <c r="G13" s="80">
        <v>9427862285</v>
      </c>
    </row>
    <row r="14" spans="1:8" ht="15.75">
      <c r="A14" s="72" t="s">
        <v>13</v>
      </c>
      <c r="B14" s="73">
        <v>21</v>
      </c>
      <c r="C14" s="73" t="s">
        <v>14</v>
      </c>
      <c r="D14" s="78">
        <v>757329663</v>
      </c>
      <c r="E14" s="78">
        <v>831943037</v>
      </c>
      <c r="F14" s="78">
        <v>2273461408</v>
      </c>
      <c r="G14" s="78">
        <v>2321527390</v>
      </c>
      <c r="H14" s="89"/>
    </row>
    <row r="15" spans="1:8" ht="15.75">
      <c r="A15" s="72" t="s">
        <v>15</v>
      </c>
      <c r="B15" s="73">
        <v>22</v>
      </c>
      <c r="C15" s="73" t="s">
        <v>16</v>
      </c>
      <c r="D15" s="78">
        <v>0</v>
      </c>
      <c r="E15" s="78">
        <v>0</v>
      </c>
      <c r="F15" s="78">
        <v>0</v>
      </c>
      <c r="G15" s="78">
        <v>0</v>
      </c>
    </row>
    <row r="16" spans="1:8" ht="15.75">
      <c r="A16" s="72" t="s">
        <v>17</v>
      </c>
      <c r="B16" s="73">
        <v>25</v>
      </c>
      <c r="C16" s="73"/>
      <c r="D16" s="78">
        <v>-1125084013</v>
      </c>
      <c r="E16" s="78">
        <v>-1108211993</v>
      </c>
      <c r="F16" s="78">
        <v>-3055621234</v>
      </c>
      <c r="G16" s="78">
        <v>-3252254708</v>
      </c>
      <c r="H16" s="89"/>
    </row>
    <row r="17" spans="1:9" ht="31.5">
      <c r="A17" s="72" t="s">
        <v>18</v>
      </c>
      <c r="B17" s="73">
        <v>30</v>
      </c>
      <c r="C17" s="73"/>
      <c r="D17" s="80">
        <v>3362529677</v>
      </c>
      <c r="E17" s="80">
        <v>3100046543</v>
      </c>
      <c r="F17" s="80">
        <v>9787467676</v>
      </c>
      <c r="G17" s="80">
        <v>8497134967</v>
      </c>
    </row>
    <row r="18" spans="1:9" ht="15.75">
      <c r="A18" s="72" t="s">
        <v>19</v>
      </c>
      <c r="B18" s="73">
        <v>31</v>
      </c>
      <c r="C18" s="73"/>
      <c r="D18" s="78">
        <v>0</v>
      </c>
      <c r="E18" s="78">
        <v>0</v>
      </c>
      <c r="F18" s="78">
        <v>0</v>
      </c>
      <c r="G18" s="78">
        <v>0</v>
      </c>
    </row>
    <row r="19" spans="1:9" ht="15.75">
      <c r="A19" s="72" t="s">
        <v>20</v>
      </c>
      <c r="B19" s="73">
        <v>32</v>
      </c>
      <c r="C19" s="73"/>
      <c r="D19" s="80">
        <v>0</v>
      </c>
      <c r="E19" s="78">
        <v>0</v>
      </c>
      <c r="F19" s="80">
        <v>-12658499</v>
      </c>
      <c r="G19" s="78">
        <v>0</v>
      </c>
    </row>
    <row r="20" spans="1:9" ht="15.75">
      <c r="A20" s="72" t="s">
        <v>21</v>
      </c>
      <c r="B20" s="73">
        <v>40</v>
      </c>
      <c r="C20" s="73"/>
      <c r="D20" s="80">
        <v>0</v>
      </c>
      <c r="E20" s="80">
        <v>0</v>
      </c>
      <c r="F20" s="80">
        <v>-12658499</v>
      </c>
      <c r="G20" s="80">
        <v>0</v>
      </c>
    </row>
    <row r="21" spans="1:9" ht="22.5" customHeight="1">
      <c r="A21" s="72" t="s">
        <v>22</v>
      </c>
      <c r="B21" s="73">
        <v>50</v>
      </c>
      <c r="C21" s="73"/>
      <c r="D21" s="80">
        <v>3362529677</v>
      </c>
      <c r="E21" s="80">
        <v>3100046543</v>
      </c>
      <c r="F21" s="80">
        <v>9774809177</v>
      </c>
      <c r="G21" s="80">
        <v>8497134967</v>
      </c>
      <c r="H21" s="94"/>
      <c r="I21" s="94"/>
    </row>
    <row r="22" spans="1:9" ht="15.75">
      <c r="A22" s="72" t="s">
        <v>23</v>
      </c>
      <c r="B22" s="73">
        <v>51</v>
      </c>
      <c r="C22" s="73" t="s">
        <v>24</v>
      </c>
      <c r="D22" s="78">
        <v>-702317186</v>
      </c>
      <c r="E22" s="78">
        <v>-626676809</v>
      </c>
      <c r="F22" s="78">
        <v>-1205661632</v>
      </c>
      <c r="G22" s="78">
        <v>-1640284057</v>
      </c>
    </row>
    <row r="23" spans="1:9" ht="15.75">
      <c r="A23" s="72" t="s">
        <v>25</v>
      </c>
      <c r="B23" s="73">
        <v>52</v>
      </c>
      <c r="C23" s="73" t="s">
        <v>26</v>
      </c>
      <c r="D23" s="78">
        <v>29811250</v>
      </c>
      <c r="E23" s="78">
        <v>6667500</v>
      </c>
      <c r="F23" s="78">
        <v>-97365150</v>
      </c>
      <c r="G23" s="78">
        <v>-59142938.000000015</v>
      </c>
    </row>
    <row r="24" spans="1:9" ht="15.75">
      <c r="A24" s="74" t="s">
        <v>267</v>
      </c>
      <c r="B24" s="75">
        <v>60</v>
      </c>
      <c r="C24" s="74"/>
      <c r="D24" s="79">
        <v>2690023741</v>
      </c>
      <c r="E24" s="79">
        <v>2480037234</v>
      </c>
      <c r="F24" s="79">
        <v>8471782395</v>
      </c>
      <c r="G24" s="79">
        <v>6797707972</v>
      </c>
      <c r="H24" s="89"/>
    </row>
    <row r="26" spans="1:9">
      <c r="D26" s="103" t="s">
        <v>271</v>
      </c>
      <c r="E26" s="103"/>
      <c r="F26" s="89"/>
      <c r="G26" s="89"/>
    </row>
    <row r="27" spans="1:9" s="76" customFormat="1" ht="15">
      <c r="A27" s="90" t="s">
        <v>260</v>
      </c>
      <c r="D27" s="98" t="s">
        <v>264</v>
      </c>
      <c r="E27" s="99"/>
    </row>
    <row r="28" spans="1:9" s="77" customFormat="1" ht="15">
      <c r="A28" s="91" t="s">
        <v>27</v>
      </c>
      <c r="D28" s="100" t="s">
        <v>28</v>
      </c>
      <c r="E28" s="101"/>
      <c r="G28" s="88"/>
    </row>
    <row r="29" spans="1:9">
      <c r="E29" s="71"/>
      <c r="F29" s="89"/>
    </row>
    <row r="30" spans="1:9">
      <c r="E30" s="71"/>
    </row>
    <row r="31" spans="1:9">
      <c r="E31" s="71"/>
    </row>
    <row r="32" spans="1:9">
      <c r="D32" s="61"/>
      <c r="E32" s="71"/>
    </row>
    <row r="33" spans="1:5">
      <c r="E33" s="71"/>
    </row>
    <row r="34" spans="1:5" ht="15">
      <c r="A34" s="32" t="s">
        <v>256</v>
      </c>
      <c r="D34" s="102" t="s">
        <v>266</v>
      </c>
      <c r="E34" s="101"/>
    </row>
  </sheetData>
  <mergeCells count="9">
    <mergeCell ref="F6:G6"/>
    <mergeCell ref="D27:E27"/>
    <mergeCell ref="D28:E28"/>
    <mergeCell ref="D34:E34"/>
    <mergeCell ref="D26:E26"/>
    <mergeCell ref="D1:E1"/>
    <mergeCell ref="A2:E2"/>
    <mergeCell ref="A3:E3"/>
    <mergeCell ref="D6:E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7:G22 D15:G15 D10:G10 D12:G13"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D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261</v>
      </c>
      <c r="B1" s="34"/>
      <c r="D1" s="110" t="s">
        <v>257</v>
      </c>
      <c r="E1" s="110"/>
    </row>
    <row r="2" spans="1:5" ht="26.25" customHeight="1">
      <c r="A2" s="111" t="s">
        <v>29</v>
      </c>
      <c r="B2" s="111"/>
      <c r="C2" s="111"/>
      <c r="D2" s="111"/>
      <c r="E2" s="111"/>
    </row>
    <row r="3" spans="1:5" ht="16.5" customHeight="1">
      <c r="A3" s="106" t="s">
        <v>272</v>
      </c>
      <c r="B3" s="106"/>
      <c r="C3" s="106"/>
      <c r="D3" s="106"/>
      <c r="E3" s="106"/>
    </row>
    <row r="4" spans="1:5" ht="16.5" customHeight="1">
      <c r="A4" s="96"/>
      <c r="B4" s="96"/>
      <c r="C4" s="96"/>
      <c r="D4" s="96"/>
      <c r="E4" s="96"/>
    </row>
    <row r="5" spans="1:5">
      <c r="A5" s="37"/>
      <c r="E5" s="38" t="s">
        <v>1</v>
      </c>
    </row>
    <row r="6" spans="1:5" ht="36.75" customHeight="1">
      <c r="A6" s="39" t="s">
        <v>2</v>
      </c>
      <c r="B6" s="39" t="s">
        <v>3</v>
      </c>
      <c r="C6" s="39" t="s">
        <v>4</v>
      </c>
      <c r="D6" s="40" t="s">
        <v>274</v>
      </c>
      <c r="E6" s="40" t="s">
        <v>268</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59630708725</v>
      </c>
      <c r="E9" s="40">
        <v>51441490470</v>
      </c>
    </row>
    <row r="10" spans="1:5" ht="36.75" customHeight="1">
      <c r="A10" s="45" t="s">
        <v>32</v>
      </c>
      <c r="B10" s="39">
        <v>110</v>
      </c>
      <c r="C10" s="41"/>
      <c r="D10" s="40">
        <v>529309313</v>
      </c>
      <c r="E10" s="40">
        <v>1864919094</v>
      </c>
    </row>
    <row r="11" spans="1:5" ht="18.75" customHeight="1">
      <c r="A11" s="46" t="s">
        <v>33</v>
      </c>
      <c r="B11" s="41">
        <v>111</v>
      </c>
      <c r="C11" s="41" t="s">
        <v>34</v>
      </c>
      <c r="D11" s="83">
        <v>3000000</v>
      </c>
      <c r="E11" s="43">
        <v>3000000</v>
      </c>
    </row>
    <row r="12" spans="1:5" ht="18.75" customHeight="1">
      <c r="A12" s="46" t="s">
        <v>258</v>
      </c>
      <c r="B12" s="41">
        <v>112</v>
      </c>
      <c r="C12" s="41"/>
      <c r="D12" s="83">
        <v>526309313</v>
      </c>
      <c r="E12" s="43">
        <v>1861919094</v>
      </c>
    </row>
    <row r="13" spans="1:5" ht="18.75" customHeight="1">
      <c r="A13" s="45" t="s">
        <v>35</v>
      </c>
      <c r="B13" s="39">
        <v>120</v>
      </c>
      <c r="C13" s="41" t="s">
        <v>36</v>
      </c>
      <c r="D13" s="40">
        <v>56200000000</v>
      </c>
      <c r="E13" s="40">
        <v>47573400000</v>
      </c>
    </row>
    <row r="14" spans="1:5" ht="18.75" customHeight="1">
      <c r="A14" s="46" t="s">
        <v>37</v>
      </c>
      <c r="B14" s="41">
        <v>121</v>
      </c>
      <c r="C14" s="41"/>
      <c r="D14" s="83">
        <v>56200000000</v>
      </c>
      <c r="E14" s="43">
        <v>47573400000</v>
      </c>
    </row>
    <row r="15" spans="1:5" ht="18.75" customHeight="1">
      <c r="A15" s="46" t="s">
        <v>38</v>
      </c>
      <c r="B15" s="41">
        <v>129</v>
      </c>
      <c r="C15" s="41"/>
      <c r="D15" s="83">
        <v>0</v>
      </c>
      <c r="E15" s="43">
        <v>0</v>
      </c>
    </row>
    <row r="16" spans="1:5" ht="18.75" customHeight="1">
      <c r="A16" s="45" t="s">
        <v>39</v>
      </c>
      <c r="B16" s="39">
        <v>130</v>
      </c>
      <c r="C16" s="41"/>
      <c r="D16" s="40">
        <v>2776146012</v>
      </c>
      <c r="E16" s="68">
        <v>1916579807</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1504435236</v>
      </c>
      <c r="E20" s="43">
        <v>82514120</v>
      </c>
    </row>
    <row r="21" spans="1:5" ht="18.75" customHeight="1">
      <c r="A21" s="46" t="s">
        <v>45</v>
      </c>
      <c r="B21" s="41">
        <v>135</v>
      </c>
      <c r="C21" s="41" t="s">
        <v>46</v>
      </c>
      <c r="D21" s="83">
        <v>1271710776</v>
      </c>
      <c r="E21" s="43">
        <v>1834065687</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125253400</v>
      </c>
      <c r="E24" s="40">
        <v>86591569</v>
      </c>
    </row>
    <row r="25" spans="1:5" ht="18.75" customHeight="1">
      <c r="A25" s="46" t="s">
        <v>51</v>
      </c>
      <c r="B25" s="41">
        <v>151</v>
      </c>
      <c r="C25" s="41"/>
      <c r="D25" s="83">
        <v>45780000</v>
      </c>
      <c r="E25" s="43">
        <v>30058669</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56532900</v>
      </c>
    </row>
    <row r="30" spans="1:5" ht="30" customHeight="1">
      <c r="A30" s="44" t="s">
        <v>57</v>
      </c>
      <c r="B30" s="39">
        <v>200</v>
      </c>
      <c r="C30" s="41"/>
      <c r="D30" s="40">
        <v>485057393</v>
      </c>
      <c r="E30" s="40">
        <v>566246335</v>
      </c>
    </row>
    <row r="31" spans="1:5" ht="18.75" customHeight="1">
      <c r="A31" s="45" t="s">
        <v>58</v>
      </c>
      <c r="B31" s="39">
        <v>210</v>
      </c>
      <c r="C31" s="41"/>
      <c r="D31" s="68">
        <v>241230767</v>
      </c>
      <c r="E31" s="68">
        <v>190252000</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241230767</v>
      </c>
      <c r="E35" s="83">
        <v>190252000</v>
      </c>
    </row>
    <row r="36" spans="1:5" ht="18.75" customHeight="1">
      <c r="A36" s="46" t="s">
        <v>65</v>
      </c>
      <c r="B36" s="41">
        <v>219</v>
      </c>
      <c r="C36" s="41"/>
      <c r="D36" s="83">
        <v>0</v>
      </c>
      <c r="E36" s="43">
        <v>0</v>
      </c>
    </row>
    <row r="37" spans="1:5" ht="18.75" customHeight="1">
      <c r="A37" s="45" t="s">
        <v>66</v>
      </c>
      <c r="B37" s="39">
        <v>220</v>
      </c>
      <c r="C37" s="41"/>
      <c r="D37" s="40">
        <v>96673775</v>
      </c>
      <c r="E37" s="40">
        <v>131476334</v>
      </c>
    </row>
    <row r="38" spans="1:5" ht="18.75" customHeight="1">
      <c r="A38" s="46" t="s">
        <v>67</v>
      </c>
      <c r="B38" s="41">
        <v>221</v>
      </c>
      <c r="C38" s="41" t="s">
        <v>68</v>
      </c>
      <c r="D38" s="43">
        <v>96673775</v>
      </c>
      <c r="E38" s="43">
        <v>131476334</v>
      </c>
    </row>
    <row r="39" spans="1:5" ht="18.75" customHeight="1">
      <c r="A39" s="47" t="s">
        <v>69</v>
      </c>
      <c r="B39" s="41">
        <v>222</v>
      </c>
      <c r="C39" s="41"/>
      <c r="D39" s="83">
        <v>1268171409</v>
      </c>
      <c r="E39" s="43">
        <v>1268171409</v>
      </c>
    </row>
    <row r="40" spans="1:5" ht="18.75" customHeight="1">
      <c r="A40" s="47" t="s">
        <v>70</v>
      </c>
      <c r="B40" s="41" t="s">
        <v>71</v>
      </c>
      <c r="C40" s="41"/>
      <c r="D40" s="83">
        <v>-1171497634</v>
      </c>
      <c r="E40" s="83">
        <v>-1136695075</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0</v>
      </c>
      <c r="E48" s="68">
        <v>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0</v>
      </c>
      <c r="E51" s="43">
        <v>0</v>
      </c>
    </row>
    <row r="52" spans="1:6" ht="18.75" customHeight="1">
      <c r="A52" s="46" t="s">
        <v>85</v>
      </c>
      <c r="B52" s="41">
        <v>259</v>
      </c>
      <c r="C52" s="41"/>
      <c r="D52" s="83">
        <v>0</v>
      </c>
      <c r="E52" s="43">
        <v>0</v>
      </c>
    </row>
    <row r="53" spans="1:6" ht="18.75" customHeight="1">
      <c r="A53" s="45" t="s">
        <v>86</v>
      </c>
      <c r="B53" s="39">
        <v>260</v>
      </c>
      <c r="C53" s="41"/>
      <c r="D53" s="40">
        <v>147152851</v>
      </c>
      <c r="E53" s="40">
        <v>244518001</v>
      </c>
    </row>
    <row r="54" spans="1:6" ht="18.75" customHeight="1">
      <c r="A54" s="46" t="s">
        <v>87</v>
      </c>
      <c r="B54" s="41">
        <v>261</v>
      </c>
      <c r="C54" s="41" t="s">
        <v>88</v>
      </c>
      <c r="D54" s="83">
        <v>0</v>
      </c>
      <c r="E54" s="43">
        <v>0</v>
      </c>
    </row>
    <row r="55" spans="1:6" ht="18.75" customHeight="1">
      <c r="A55" s="46" t="s">
        <v>89</v>
      </c>
      <c r="B55" s="41">
        <v>262</v>
      </c>
      <c r="C55" s="41" t="s">
        <v>90</v>
      </c>
      <c r="D55" s="83">
        <v>147152851</v>
      </c>
      <c r="E55" s="43">
        <v>244518001</v>
      </c>
    </row>
    <row r="56" spans="1:6" ht="18.75" customHeight="1">
      <c r="A56" s="46" t="s">
        <v>91</v>
      </c>
      <c r="B56" s="41">
        <v>268</v>
      </c>
      <c r="C56" s="41"/>
      <c r="D56" s="83">
        <v>0</v>
      </c>
      <c r="E56" s="43">
        <v>0</v>
      </c>
    </row>
    <row r="57" spans="1:6" s="48" customFormat="1" ht="18.75" customHeight="1">
      <c r="A57" s="39" t="s">
        <v>92</v>
      </c>
      <c r="B57" s="39">
        <v>270</v>
      </c>
      <c r="C57" s="39"/>
      <c r="D57" s="40">
        <v>60115766118</v>
      </c>
      <c r="E57" s="40">
        <v>52007736805</v>
      </c>
      <c r="F57" s="56"/>
    </row>
    <row r="58" spans="1:6" s="87" customFormat="1" ht="18.75" customHeight="1">
      <c r="A58" s="84" t="s">
        <v>93</v>
      </c>
      <c r="B58" s="85"/>
      <c r="C58" s="85"/>
      <c r="D58" s="83">
        <v>0</v>
      </c>
      <c r="E58" s="86"/>
    </row>
    <row r="59" spans="1:6" ht="18.75" customHeight="1">
      <c r="A59" s="45" t="s">
        <v>94</v>
      </c>
      <c r="B59" s="39">
        <v>300</v>
      </c>
      <c r="C59" s="41"/>
      <c r="D59" s="40">
        <v>1830475427</v>
      </c>
      <c r="E59" s="40">
        <v>2194228509</v>
      </c>
    </row>
    <row r="60" spans="1:6" ht="18.75" customHeight="1">
      <c r="A60" s="45" t="s">
        <v>95</v>
      </c>
      <c r="B60" s="39">
        <v>310</v>
      </c>
      <c r="C60" s="41"/>
      <c r="D60" s="68">
        <v>1830475427</v>
      </c>
      <c r="E60" s="40">
        <v>2179228509</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738203535</v>
      </c>
      <c r="E64" s="83">
        <v>669560067</v>
      </c>
    </row>
    <row r="65" spans="1:5" ht="18.75" customHeight="1">
      <c r="A65" s="46" t="s">
        <v>102</v>
      </c>
      <c r="B65" s="41">
        <v>315</v>
      </c>
      <c r="C65" s="41"/>
      <c r="D65" s="83">
        <v>334093643</v>
      </c>
      <c r="E65" s="83">
        <v>259855643</v>
      </c>
    </row>
    <row r="66" spans="1:5" ht="18.75" customHeight="1">
      <c r="A66" s="46" t="s">
        <v>103</v>
      </c>
      <c r="B66" s="41">
        <v>316</v>
      </c>
      <c r="C66" s="41" t="s">
        <v>104</v>
      </c>
      <c r="D66" s="83">
        <v>735764249</v>
      </c>
      <c r="E66" s="43">
        <v>1222589999</v>
      </c>
    </row>
    <row r="67" spans="1:5" ht="18.75" customHeight="1">
      <c r="A67" s="46" t="s">
        <v>105</v>
      </c>
      <c r="B67" s="41">
        <v>317</v>
      </c>
      <c r="C67" s="41"/>
      <c r="D67" s="97">
        <v>0</v>
      </c>
      <c r="E67" s="43">
        <v>4808800</v>
      </c>
    </row>
    <row r="68" spans="1:5" ht="18.75" customHeight="1">
      <c r="A68" s="46" t="s">
        <v>106</v>
      </c>
      <c r="B68" s="41">
        <v>319</v>
      </c>
      <c r="C68" s="41" t="s">
        <v>107</v>
      </c>
      <c r="D68" s="83">
        <v>18414000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15000000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t="s">
        <v>171</v>
      </c>
      <c r="E80" s="43">
        <v>15000000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58285290691</v>
      </c>
      <c r="E84" s="40">
        <v>49813508296</v>
      </c>
    </row>
    <row r="85" spans="1:6" ht="18.75" customHeight="1">
      <c r="A85" s="46" t="s">
        <v>127</v>
      </c>
      <c r="B85" s="41">
        <v>411</v>
      </c>
      <c r="C85" s="41"/>
      <c r="D85" s="83">
        <v>26000000000</v>
      </c>
      <c r="E85" s="43">
        <v>26000000000</v>
      </c>
    </row>
    <row r="86" spans="1:6" ht="18.75" customHeight="1">
      <c r="A86" s="46" t="s">
        <v>128</v>
      </c>
      <c r="B86" s="41">
        <v>412</v>
      </c>
      <c r="C86" s="41"/>
      <c r="D86" s="83">
        <v>0</v>
      </c>
      <c r="E86" s="43"/>
    </row>
    <row r="87" spans="1:6" ht="18.75" customHeight="1">
      <c r="A87" s="46" t="s">
        <v>129</v>
      </c>
      <c r="B87" s="41">
        <v>413</v>
      </c>
      <c r="C87" s="41"/>
      <c r="D87" s="83">
        <v>0</v>
      </c>
      <c r="E87" s="43"/>
    </row>
    <row r="88" spans="1:6" ht="18.75" customHeight="1">
      <c r="A88" s="46" t="s">
        <v>130</v>
      </c>
      <c r="B88" s="41">
        <v>414</v>
      </c>
      <c r="C88" s="41"/>
      <c r="D88" s="83">
        <v>0</v>
      </c>
      <c r="E88" s="43"/>
    </row>
    <row r="89" spans="1:6" ht="18.75" customHeight="1">
      <c r="A89" s="46" t="s">
        <v>131</v>
      </c>
      <c r="B89" s="41">
        <v>415</v>
      </c>
      <c r="C89" s="41"/>
      <c r="D89" s="83">
        <v>0</v>
      </c>
      <c r="E89" s="43"/>
    </row>
    <row r="90" spans="1:6" ht="18.75" customHeight="1">
      <c r="A90" s="46" t="s">
        <v>132</v>
      </c>
      <c r="B90" s="41">
        <v>416</v>
      </c>
      <c r="C90" s="41"/>
      <c r="D90" s="83">
        <v>0</v>
      </c>
      <c r="E90" s="43"/>
    </row>
    <row r="91" spans="1:6" ht="18.75" customHeight="1">
      <c r="A91" s="46" t="s">
        <v>133</v>
      </c>
      <c r="B91" s="41">
        <v>417</v>
      </c>
      <c r="C91" s="41"/>
      <c r="D91" s="83">
        <v>0</v>
      </c>
      <c r="E91" s="43"/>
    </row>
    <row r="92" spans="1:6" ht="18.75" customHeight="1">
      <c r="A92" s="46" t="s">
        <v>134</v>
      </c>
      <c r="B92" s="41">
        <v>418</v>
      </c>
      <c r="C92" s="41"/>
      <c r="D92" s="43">
        <v>1645094773</v>
      </c>
      <c r="E92" s="83">
        <v>1190675413</v>
      </c>
      <c r="F92" s="92"/>
    </row>
    <row r="93" spans="1:6" ht="18.75" customHeight="1">
      <c r="A93" s="46" t="s">
        <v>135</v>
      </c>
      <c r="B93" s="41">
        <v>419</v>
      </c>
      <c r="C93" s="41"/>
      <c r="D93" s="43">
        <v>1645094773</v>
      </c>
      <c r="E93" s="83">
        <v>1190675413</v>
      </c>
      <c r="F93" s="92"/>
    </row>
    <row r="94" spans="1:6" ht="18.75" customHeight="1">
      <c r="A94" s="46" t="s">
        <v>136</v>
      </c>
      <c r="B94" s="41">
        <v>420</v>
      </c>
      <c r="C94" s="41"/>
      <c r="D94" s="43">
        <v>28995101145</v>
      </c>
      <c r="E94" s="83">
        <v>21432157470</v>
      </c>
      <c r="F94" s="92"/>
    </row>
    <row r="95" spans="1:6" ht="18.75" customHeight="1">
      <c r="A95" s="45" t="s">
        <v>137</v>
      </c>
      <c r="B95" s="39">
        <v>440</v>
      </c>
      <c r="C95" s="41"/>
      <c r="D95" s="40">
        <v>60115766118</v>
      </c>
      <c r="E95" s="40">
        <v>52007736805</v>
      </c>
    </row>
    <row r="96" spans="1:6" ht="18.75" customHeight="1">
      <c r="D96" s="36">
        <f>+D57-D95</f>
        <v>0</v>
      </c>
      <c r="E96" s="36">
        <f>+E57-E95</f>
        <v>0</v>
      </c>
    </row>
    <row r="97" spans="1:5" ht="18.75" customHeight="1">
      <c r="A97" s="112" t="s">
        <v>138</v>
      </c>
      <c r="B97" s="112"/>
      <c r="C97" s="112"/>
      <c r="D97" s="112"/>
      <c r="E97" s="112"/>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1633983406</v>
      </c>
      <c r="E117" s="83">
        <v>2252557622</v>
      </c>
    </row>
    <row r="118" spans="1:5" ht="18.75" customHeight="1">
      <c r="A118" s="49" t="s">
        <v>161</v>
      </c>
      <c r="B118" s="41"/>
      <c r="C118" s="41">
        <v>31</v>
      </c>
      <c r="D118" s="95">
        <v>7679722.0082001686</v>
      </c>
      <c r="E118" s="95">
        <v>17119437.927200317</v>
      </c>
    </row>
    <row r="119" spans="1:5" ht="18.75" customHeight="1">
      <c r="A119" s="49" t="s">
        <v>162</v>
      </c>
      <c r="B119" s="41"/>
      <c r="C119" s="41">
        <v>32</v>
      </c>
      <c r="D119" s="95">
        <v>1626303683.9917998</v>
      </c>
      <c r="E119" s="95">
        <v>2235438184.0727997</v>
      </c>
    </row>
    <row r="120" spans="1:5" ht="18.75" customHeight="1">
      <c r="A120" s="46" t="s">
        <v>163</v>
      </c>
      <c r="B120" s="41" t="s">
        <v>164</v>
      </c>
      <c r="C120" s="41">
        <v>40</v>
      </c>
      <c r="D120" s="83">
        <v>106300000000</v>
      </c>
      <c r="E120" s="83">
        <v>102800000000</v>
      </c>
    </row>
    <row r="121" spans="1:5" ht="18.75" customHeight="1">
      <c r="A121" s="49" t="s">
        <v>165</v>
      </c>
      <c r="B121" s="41"/>
      <c r="C121" s="41">
        <v>41</v>
      </c>
      <c r="D121" s="95">
        <v>499610000</v>
      </c>
      <c r="E121" s="95">
        <v>781280000</v>
      </c>
    </row>
    <row r="122" spans="1:5" ht="18.75" customHeight="1">
      <c r="A122" s="49" t="s">
        <v>166</v>
      </c>
      <c r="B122" s="41"/>
      <c r="C122" s="41">
        <v>42</v>
      </c>
      <c r="D122" s="95">
        <v>105800390000</v>
      </c>
      <c r="E122" s="95">
        <v>102018720000</v>
      </c>
    </row>
    <row r="123" spans="1:5" ht="18.75" customHeight="1">
      <c r="A123" s="46" t="s">
        <v>167</v>
      </c>
      <c r="B123" s="41" t="s">
        <v>168</v>
      </c>
      <c r="C123" s="41">
        <v>50</v>
      </c>
      <c r="D123" s="83">
        <v>3718583013</v>
      </c>
      <c r="E123" s="83">
        <v>3570166576</v>
      </c>
    </row>
    <row r="124" spans="1:5" ht="18.75" customHeight="1">
      <c r="A124" s="46" t="s">
        <v>169</v>
      </c>
      <c r="B124" s="41" t="s">
        <v>170</v>
      </c>
      <c r="C124" s="41">
        <v>51</v>
      </c>
      <c r="D124" s="83">
        <v>325652412</v>
      </c>
      <c r="E124" s="83">
        <v>239726620</v>
      </c>
    </row>
    <row r="125" spans="1:5" ht="18.75" customHeight="1">
      <c r="C125" s="103" t="s">
        <v>271</v>
      </c>
      <c r="D125" s="103"/>
      <c r="E125" s="103"/>
    </row>
    <row r="126" spans="1:5" s="48" customFormat="1" ht="18.75" customHeight="1">
      <c r="A126" s="51" t="s">
        <v>254</v>
      </c>
      <c r="C126" s="109" t="s">
        <v>264</v>
      </c>
      <c r="D126" s="109"/>
      <c r="E126" s="109"/>
    </row>
    <row r="127" spans="1:5" s="53" customFormat="1" ht="18.75" customHeight="1">
      <c r="A127" s="52" t="s">
        <v>27</v>
      </c>
      <c r="C127" s="103" t="s">
        <v>28</v>
      </c>
      <c r="D127" s="103"/>
      <c r="E127" s="103"/>
    </row>
    <row r="128" spans="1:5" ht="18.75" customHeight="1"/>
    <row r="129" spans="1:5" ht="18.75" customHeight="1"/>
    <row r="130" spans="1:5" ht="18.75" customHeight="1"/>
    <row r="131" spans="1:5" ht="18.75" customHeight="1">
      <c r="A131" s="32" t="s">
        <v>256</v>
      </c>
      <c r="C131" s="109" t="s">
        <v>266</v>
      </c>
      <c r="D131" s="109"/>
      <c r="E131" s="109"/>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55" workbookViewId="0">
      <selection activeCell="I13" sqref="I13"/>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5" t="s">
        <v>262</v>
      </c>
      <c r="B1" s="115"/>
      <c r="C1" s="1"/>
    </row>
    <row r="2" spans="1:10" s="2" customFormat="1" ht="31.5">
      <c r="A2" s="3" t="s">
        <v>172</v>
      </c>
      <c r="B2" s="4"/>
    </row>
    <row r="3" spans="1:10" s="2" customFormat="1">
      <c r="A3" s="3" t="s">
        <v>173</v>
      </c>
      <c r="B3" s="5"/>
    </row>
    <row r="4" spans="1:10" s="2" customFormat="1">
      <c r="A4" s="6"/>
      <c r="B4" s="4"/>
    </row>
    <row r="5" spans="1:10" s="2" customFormat="1" ht="18.75">
      <c r="A5" s="116" t="s">
        <v>174</v>
      </c>
      <c r="B5" s="116"/>
      <c r="C5" s="116"/>
      <c r="D5" s="116"/>
      <c r="E5" s="116"/>
    </row>
    <row r="6" spans="1:10" s="2" customFormat="1">
      <c r="A6" s="117" t="s">
        <v>175</v>
      </c>
      <c r="B6" s="117"/>
      <c r="C6" s="117"/>
      <c r="D6" s="117"/>
      <c r="E6" s="117"/>
    </row>
    <row r="7" spans="1:10" s="2" customFormat="1">
      <c r="A7" s="118" t="s">
        <v>273</v>
      </c>
      <c r="B7" s="118"/>
      <c r="C7" s="118"/>
      <c r="D7" s="118"/>
      <c r="E7" s="118"/>
    </row>
    <row r="8" spans="1:10" s="2" customFormat="1">
      <c r="A8" s="7"/>
      <c r="B8" s="4"/>
    </row>
    <row r="9" spans="1:10" s="2" customFormat="1" ht="27.75" customHeight="1">
      <c r="A9" s="8" t="s">
        <v>2</v>
      </c>
      <c r="B9" s="9" t="s">
        <v>3</v>
      </c>
      <c r="C9" s="8" t="s">
        <v>4</v>
      </c>
      <c r="D9" s="107" t="s">
        <v>269</v>
      </c>
      <c r="E9" s="108"/>
      <c r="H9" s="107" t="s">
        <v>265</v>
      </c>
      <c r="I9" s="108"/>
    </row>
    <row r="10" spans="1:10" s="2" customFormat="1" ht="27.75" customHeight="1">
      <c r="A10" s="8"/>
      <c r="B10" s="9"/>
      <c r="C10" s="8"/>
      <c r="D10" s="68" t="s">
        <v>139</v>
      </c>
      <c r="E10" s="68" t="s">
        <v>259</v>
      </c>
      <c r="H10" s="68" t="s">
        <v>139</v>
      </c>
      <c r="I10" s="68" t="s">
        <v>259</v>
      </c>
    </row>
    <row r="11" spans="1:10" s="2" customFormat="1" ht="27.75" customHeight="1">
      <c r="A11" s="10">
        <v>1</v>
      </c>
      <c r="B11" s="11">
        <v>2</v>
      </c>
      <c r="C11" s="10">
        <v>3</v>
      </c>
      <c r="D11" s="10">
        <v>4</v>
      </c>
      <c r="E11" s="10">
        <v>4</v>
      </c>
      <c r="H11" s="10">
        <v>4</v>
      </c>
      <c r="I11" s="10">
        <v>4</v>
      </c>
    </row>
    <row r="12" spans="1:10" s="2" customFormat="1" ht="27.75" customHeight="1">
      <c r="A12" s="12" t="s">
        <v>176</v>
      </c>
      <c r="B12" s="13">
        <v>1</v>
      </c>
      <c r="C12" s="10"/>
      <c r="D12" s="14"/>
      <c r="E12" s="14"/>
      <c r="H12" s="14"/>
      <c r="I12" s="14"/>
    </row>
    <row r="13" spans="1:10" s="4" customFormat="1" ht="27.75" customHeight="1">
      <c r="A13" s="15" t="s">
        <v>177</v>
      </c>
      <c r="B13" s="16" t="s">
        <v>178</v>
      </c>
      <c r="C13" s="11"/>
      <c r="D13" s="17">
        <v>3362529677</v>
      </c>
      <c r="E13" s="17">
        <v>3100046543</v>
      </c>
      <c r="H13" s="17">
        <f>[3]LCTT!$D$13+D13</f>
        <v>9774809177</v>
      </c>
      <c r="I13" s="17">
        <v>8497134967</v>
      </c>
      <c r="J13" s="93"/>
    </row>
    <row r="14" spans="1:10" s="4" customFormat="1" ht="27.75" customHeight="1">
      <c r="A14" s="15" t="s">
        <v>179</v>
      </c>
      <c r="B14" s="13" t="s">
        <v>180</v>
      </c>
      <c r="C14" s="11"/>
      <c r="D14" s="17"/>
      <c r="E14" s="17"/>
      <c r="H14" s="17"/>
      <c r="I14" s="17"/>
      <c r="J14" s="93"/>
    </row>
    <row r="15" spans="1:10" s="4" customFormat="1" ht="27.75" customHeight="1">
      <c r="A15" s="18" t="s">
        <v>181</v>
      </c>
      <c r="B15" s="13" t="s">
        <v>182</v>
      </c>
      <c r="C15" s="11"/>
      <c r="D15" s="19">
        <v>11600853</v>
      </c>
      <c r="E15" s="19">
        <v>11600853</v>
      </c>
      <c r="H15" s="19">
        <f>[3]LCTT!$D$15+D15</f>
        <v>34802559</v>
      </c>
      <c r="I15" s="19">
        <v>34802559</v>
      </c>
      <c r="J15" s="93"/>
    </row>
    <row r="16" spans="1:10" s="4" customFormat="1" ht="27.75" customHeight="1">
      <c r="A16" s="18" t="s">
        <v>183</v>
      </c>
      <c r="B16" s="13" t="s">
        <v>184</v>
      </c>
      <c r="C16" s="11"/>
      <c r="D16" s="82">
        <v>0</v>
      </c>
      <c r="E16" s="82">
        <v>0</v>
      </c>
      <c r="H16" s="82">
        <v>0</v>
      </c>
      <c r="I16" s="82">
        <v>0</v>
      </c>
      <c r="J16" s="93"/>
    </row>
    <row r="17" spans="1:10" s="4" customFormat="1" ht="27.75" customHeight="1">
      <c r="A17" s="18" t="s">
        <v>185</v>
      </c>
      <c r="B17" s="13" t="s">
        <v>186</v>
      </c>
      <c r="C17" s="11"/>
      <c r="D17" s="82">
        <v>0</v>
      </c>
      <c r="E17" s="82">
        <v>0</v>
      </c>
      <c r="H17" s="82">
        <v>0</v>
      </c>
      <c r="I17" s="82">
        <v>0</v>
      </c>
      <c r="J17" s="93"/>
    </row>
    <row r="18" spans="1:10" s="4" customFormat="1" ht="27.75" customHeight="1">
      <c r="A18" s="18" t="s">
        <v>187</v>
      </c>
      <c r="B18" s="13" t="s">
        <v>188</v>
      </c>
      <c r="C18" s="11"/>
      <c r="D18" s="19">
        <v>-757329663</v>
      </c>
      <c r="E18" s="19">
        <v>-831943037</v>
      </c>
      <c r="H18" s="19">
        <f>[3]LCTT!$D$18+D18</f>
        <v>-2273461408</v>
      </c>
      <c r="I18" s="19">
        <v>-2321527390</v>
      </c>
      <c r="J18" s="93"/>
    </row>
    <row r="19" spans="1:10" s="4" customFormat="1" ht="27.75" customHeight="1">
      <c r="A19" s="18" t="s">
        <v>189</v>
      </c>
      <c r="B19" s="13" t="s">
        <v>190</v>
      </c>
      <c r="C19" s="11"/>
      <c r="D19" s="82">
        <v>0</v>
      </c>
      <c r="E19" s="82">
        <v>0</v>
      </c>
      <c r="H19" s="82">
        <v>0</v>
      </c>
      <c r="I19" s="82"/>
      <c r="J19" s="93"/>
    </row>
    <row r="20" spans="1:10" s="4" customFormat="1" ht="31.5" customHeight="1">
      <c r="A20" s="15" t="s">
        <v>191</v>
      </c>
      <c r="B20" s="20" t="s">
        <v>192</v>
      </c>
      <c r="C20" s="11"/>
      <c r="D20" s="17">
        <f>SUM(D13:D18)</f>
        <v>2616800867</v>
      </c>
      <c r="E20" s="17">
        <v>2279704359</v>
      </c>
      <c r="H20" s="17">
        <f>SUM(H13:H18)</f>
        <v>7536150328</v>
      </c>
      <c r="I20" s="17">
        <v>6210410136</v>
      </c>
      <c r="J20" s="93"/>
    </row>
    <row r="21" spans="1:10" s="4" customFormat="1" ht="27.75" customHeight="1">
      <c r="A21" s="18" t="s">
        <v>193</v>
      </c>
      <c r="B21" s="13" t="s">
        <v>194</v>
      </c>
      <c r="C21" s="11"/>
      <c r="D21" s="19">
        <v>-1445855639</v>
      </c>
      <c r="E21" s="19">
        <v>-279965</v>
      </c>
      <c r="H21" s="19">
        <f>[3]LCTT!$D$21+D21</f>
        <v>-1444861616</v>
      </c>
      <c r="I21" s="19">
        <v>1207207625</v>
      </c>
      <c r="J21" s="93"/>
    </row>
    <row r="22" spans="1:10" s="4" customFormat="1" ht="27.75" customHeight="1">
      <c r="A22" s="18" t="s">
        <v>195</v>
      </c>
      <c r="B22" s="13" t="s">
        <v>196</v>
      </c>
      <c r="C22" s="11"/>
      <c r="D22" s="19">
        <v>0</v>
      </c>
      <c r="E22" s="19">
        <v>0</v>
      </c>
      <c r="H22" s="19">
        <v>0</v>
      </c>
      <c r="I22" s="19">
        <v>0</v>
      </c>
      <c r="J22" s="93"/>
    </row>
    <row r="23" spans="1:10" s="4" customFormat="1" ht="32.25" customHeight="1">
      <c r="A23" s="18" t="s">
        <v>197</v>
      </c>
      <c r="B23" s="13" t="s">
        <v>198</v>
      </c>
      <c r="C23" s="11"/>
      <c r="D23" s="19">
        <v>111734750</v>
      </c>
      <c r="E23" s="19">
        <v>136777294</v>
      </c>
      <c r="H23" s="19">
        <f>[3]LCTT!$D$23+D23</f>
        <v>222019949</v>
      </c>
      <c r="I23" s="19">
        <v>-304183086</v>
      </c>
      <c r="J23" s="93"/>
    </row>
    <row r="24" spans="1:10" s="4" customFormat="1" ht="27.75" customHeight="1">
      <c r="A24" s="18" t="s">
        <v>199</v>
      </c>
      <c r="B24" s="13" t="s">
        <v>200</v>
      </c>
      <c r="C24" s="11"/>
      <c r="D24" s="21">
        <v>45780000</v>
      </c>
      <c r="E24" s="21">
        <v>9002131</v>
      </c>
      <c r="H24" s="19">
        <f>[3]LCTT!$D$24+D24</f>
        <v>-15721331</v>
      </c>
      <c r="I24" s="21">
        <v>-67150389</v>
      </c>
      <c r="J24" s="93"/>
    </row>
    <row r="25" spans="1:10" s="4" customFormat="1" ht="27.75" customHeight="1">
      <c r="A25" s="18" t="s">
        <v>201</v>
      </c>
      <c r="B25" s="13" t="s">
        <v>202</v>
      </c>
      <c r="C25" s="11"/>
      <c r="D25" s="19">
        <v>0</v>
      </c>
      <c r="E25" s="19">
        <v>0</v>
      </c>
      <c r="H25" s="19">
        <v>0</v>
      </c>
      <c r="I25" s="19">
        <v>0</v>
      </c>
      <c r="J25" s="93"/>
    </row>
    <row r="26" spans="1:10" s="4" customFormat="1" ht="27.75" customHeight="1">
      <c r="A26" s="18" t="s">
        <v>203</v>
      </c>
      <c r="B26" s="13" t="s">
        <v>204</v>
      </c>
      <c r="C26" s="11"/>
      <c r="D26" s="19">
        <v>-674851889</v>
      </c>
      <c r="E26" s="19">
        <v>-588177304</v>
      </c>
      <c r="H26" s="19">
        <f>[3]LCTT!$D$26+D26</f>
        <v>-1791434663</v>
      </c>
      <c r="I26" s="19">
        <v>-1417472155</v>
      </c>
      <c r="J26" s="93"/>
    </row>
    <row r="27" spans="1:10" s="4" customFormat="1" ht="27.75" customHeight="1">
      <c r="A27" s="18" t="s">
        <v>205</v>
      </c>
      <c r="B27" s="13" t="s">
        <v>206</v>
      </c>
      <c r="C27" s="11"/>
      <c r="D27" s="19">
        <v>0</v>
      </c>
      <c r="E27" s="19">
        <v>0</v>
      </c>
      <c r="H27" s="19">
        <v>0</v>
      </c>
      <c r="I27" s="19"/>
      <c r="J27" s="93"/>
    </row>
    <row r="28" spans="1:10" s="54" customFormat="1" ht="27.75" customHeight="1">
      <c r="A28" s="18" t="s">
        <v>207</v>
      </c>
      <c r="B28" s="13" t="s">
        <v>208</v>
      </c>
      <c r="C28" s="9"/>
      <c r="D28" s="19">
        <v>0</v>
      </c>
      <c r="E28" s="19">
        <v>0</v>
      </c>
      <c r="H28" s="19">
        <v>0</v>
      </c>
      <c r="I28" s="19"/>
      <c r="J28" s="93"/>
    </row>
    <row r="29" spans="1:10" s="4" customFormat="1" ht="32.25" customHeight="1">
      <c r="A29" s="15" t="s">
        <v>209</v>
      </c>
      <c r="B29" s="16" t="s">
        <v>210</v>
      </c>
      <c r="C29" s="11"/>
      <c r="D29" s="17">
        <f>SUM(D20:D28)</f>
        <v>653608089</v>
      </c>
      <c r="E29" s="17">
        <v>1837026515</v>
      </c>
      <c r="H29" s="17">
        <f>SUM(H20:H28)</f>
        <v>4506152667</v>
      </c>
      <c r="I29" s="17">
        <v>5628812131</v>
      </c>
      <c r="J29" s="93"/>
    </row>
    <row r="30" spans="1:10" s="4" customFormat="1" ht="27.75" customHeight="1">
      <c r="A30" s="12" t="s">
        <v>211</v>
      </c>
      <c r="B30" s="16" t="s">
        <v>212</v>
      </c>
      <c r="C30" s="11"/>
      <c r="D30" s="19"/>
      <c r="E30" s="19"/>
      <c r="H30" s="19"/>
      <c r="I30" s="19"/>
      <c r="J30" s="93"/>
    </row>
    <row r="31" spans="1:10" s="4" customFormat="1" ht="32.25" customHeight="1">
      <c r="A31" s="18" t="s">
        <v>213</v>
      </c>
      <c r="B31" s="13" t="s">
        <v>214</v>
      </c>
      <c r="C31" s="11"/>
      <c r="D31" s="19">
        <v>0</v>
      </c>
      <c r="E31" s="19">
        <v>0</v>
      </c>
      <c r="F31" s="19">
        <v>0</v>
      </c>
      <c r="G31" s="19">
        <v>0</v>
      </c>
      <c r="H31" s="19">
        <v>0</v>
      </c>
      <c r="I31" s="19">
        <v>0</v>
      </c>
      <c r="J31" s="93"/>
    </row>
    <row r="32" spans="1:10" s="4" customFormat="1" ht="30.75" customHeight="1">
      <c r="A32" s="18" t="s">
        <v>215</v>
      </c>
      <c r="B32" s="13" t="s">
        <v>216</v>
      </c>
      <c r="C32" s="11"/>
      <c r="D32" s="19">
        <v>0</v>
      </c>
      <c r="E32" s="19">
        <v>0</v>
      </c>
      <c r="H32" s="19">
        <v>0</v>
      </c>
      <c r="I32" s="19">
        <v>0</v>
      </c>
      <c r="J32" s="93"/>
    </row>
    <row r="33" spans="1:10" s="4" customFormat="1" ht="27.75" customHeight="1">
      <c r="A33" s="18" t="s">
        <v>217</v>
      </c>
      <c r="B33" s="13" t="s">
        <v>218</v>
      </c>
      <c r="C33" s="11"/>
      <c r="D33" s="19">
        <v>0</v>
      </c>
      <c r="E33" s="19">
        <v>0</v>
      </c>
      <c r="H33" s="19">
        <v>0</v>
      </c>
      <c r="I33" s="19">
        <v>0</v>
      </c>
      <c r="J33" s="93"/>
    </row>
    <row r="34" spans="1:10" s="4" customFormat="1" ht="31.5" customHeight="1">
      <c r="A34" s="18" t="s">
        <v>219</v>
      </c>
      <c r="B34" s="13" t="s">
        <v>220</v>
      </c>
      <c r="C34" s="11"/>
      <c r="D34" s="19">
        <v>0</v>
      </c>
      <c r="E34" s="19">
        <v>0</v>
      </c>
      <c r="H34" s="19">
        <v>0</v>
      </c>
      <c r="I34" s="19">
        <v>0</v>
      </c>
      <c r="J34" s="93"/>
    </row>
    <row r="35" spans="1:10" s="4" customFormat="1" ht="31.5" customHeight="1">
      <c r="A35" s="18" t="s">
        <v>221</v>
      </c>
      <c r="B35" s="13" t="s">
        <v>222</v>
      </c>
      <c r="C35" s="11"/>
      <c r="D35" s="19">
        <v>-2626600000</v>
      </c>
      <c r="E35" s="19">
        <v>-2373400000</v>
      </c>
      <c r="H35" s="19">
        <f>[3]LCTT!$D$35+D35</f>
        <v>-8626600000</v>
      </c>
      <c r="I35" s="19">
        <v>-7873400000</v>
      </c>
      <c r="J35" s="93"/>
    </row>
    <row r="36" spans="1:10" s="4" customFormat="1" ht="27.75" customHeight="1">
      <c r="A36" s="18" t="s">
        <v>223</v>
      </c>
      <c r="B36" s="13" t="s">
        <v>224</v>
      </c>
      <c r="C36" s="11"/>
      <c r="D36" s="19">
        <v>0</v>
      </c>
      <c r="E36" s="19">
        <v>0</v>
      </c>
      <c r="H36" s="19">
        <v>0</v>
      </c>
      <c r="I36" s="19">
        <v>0</v>
      </c>
      <c r="J36" s="93"/>
    </row>
    <row r="37" spans="1:10" s="54" customFormat="1" ht="27.75" customHeight="1">
      <c r="A37" s="81" t="s">
        <v>263</v>
      </c>
      <c r="B37" s="13" t="s">
        <v>225</v>
      </c>
      <c r="C37" s="9"/>
      <c r="D37" s="19">
        <v>953804948</v>
      </c>
      <c r="E37" s="19">
        <v>820441096</v>
      </c>
      <c r="H37" s="19">
        <f>[3]LCTT!$D$37+D37</f>
        <v>2784837552</v>
      </c>
      <c r="I37" s="19">
        <v>1749651234</v>
      </c>
      <c r="J37" s="93"/>
    </row>
    <row r="38" spans="1:10" s="4" customFormat="1" ht="27.75" customHeight="1">
      <c r="A38" s="15" t="s">
        <v>226</v>
      </c>
      <c r="B38" s="20" t="s">
        <v>227</v>
      </c>
      <c r="C38" s="11"/>
      <c r="D38" s="17">
        <f>SUM(D31:D37)</f>
        <v>-1672795052</v>
      </c>
      <c r="E38" s="17">
        <v>-1552958904</v>
      </c>
      <c r="F38" s="54"/>
      <c r="G38" s="54"/>
      <c r="H38" s="17">
        <f>SUM(H31:H37)</f>
        <v>-5841762448</v>
      </c>
      <c r="I38" s="17">
        <v>-6123748766</v>
      </c>
      <c r="J38" s="93"/>
    </row>
    <row r="39" spans="1:10" s="4" customFormat="1" ht="27.75" customHeight="1">
      <c r="A39" s="12" t="s">
        <v>228</v>
      </c>
      <c r="B39" s="13" t="s">
        <v>229</v>
      </c>
      <c r="C39" s="11"/>
      <c r="D39" s="19">
        <v>0</v>
      </c>
      <c r="E39" s="19">
        <v>0</v>
      </c>
      <c r="H39" s="19">
        <v>0</v>
      </c>
      <c r="I39" s="19"/>
      <c r="J39" s="93"/>
    </row>
    <row r="40" spans="1:10" s="54" customFormat="1" ht="32.25" customHeight="1">
      <c r="A40" s="18" t="s">
        <v>230</v>
      </c>
      <c r="B40" s="13" t="s">
        <v>231</v>
      </c>
      <c r="C40" s="9"/>
      <c r="D40" s="19">
        <v>0</v>
      </c>
      <c r="E40" s="19">
        <v>0</v>
      </c>
      <c r="H40" s="19">
        <v>0</v>
      </c>
      <c r="I40" s="19"/>
      <c r="J40" s="93"/>
    </row>
    <row r="41" spans="1:10" s="54" customFormat="1" ht="32.25" customHeight="1">
      <c r="A41" s="18" t="s">
        <v>232</v>
      </c>
      <c r="B41" s="13" t="s">
        <v>233</v>
      </c>
      <c r="C41" s="9"/>
      <c r="D41" s="19">
        <v>0</v>
      </c>
      <c r="E41" s="19">
        <v>0</v>
      </c>
      <c r="H41" s="19">
        <v>0</v>
      </c>
      <c r="I41" s="19"/>
      <c r="J41" s="93"/>
    </row>
    <row r="42" spans="1:10" s="54" customFormat="1" ht="27.75" customHeight="1">
      <c r="A42" s="18" t="s">
        <v>234</v>
      </c>
      <c r="B42" s="13" t="s">
        <v>235</v>
      </c>
      <c r="C42" s="9"/>
      <c r="D42" s="19">
        <v>0</v>
      </c>
      <c r="E42" s="19">
        <v>0</v>
      </c>
      <c r="H42" s="19">
        <v>0</v>
      </c>
      <c r="I42" s="19"/>
      <c r="J42" s="93"/>
    </row>
    <row r="43" spans="1:10" s="54" customFormat="1" ht="27.75" customHeight="1">
      <c r="A43" s="18" t="s">
        <v>236</v>
      </c>
      <c r="B43" s="13" t="s">
        <v>237</v>
      </c>
      <c r="C43" s="9"/>
      <c r="D43" s="19">
        <v>0</v>
      </c>
      <c r="E43" s="19">
        <v>0</v>
      </c>
      <c r="H43" s="19">
        <v>0</v>
      </c>
      <c r="I43" s="19"/>
      <c r="J43" s="93"/>
    </row>
    <row r="44" spans="1:10" s="54" customFormat="1" ht="27.75" customHeight="1">
      <c r="A44" s="18" t="s">
        <v>238</v>
      </c>
      <c r="B44" s="13" t="s">
        <v>239</v>
      </c>
      <c r="C44" s="9"/>
      <c r="D44" s="19">
        <v>0</v>
      </c>
      <c r="E44" s="19">
        <v>0</v>
      </c>
      <c r="H44" s="19">
        <v>0</v>
      </c>
      <c r="I44" s="19"/>
      <c r="J44" s="93"/>
    </row>
    <row r="45" spans="1:10" s="54" customFormat="1" ht="27.75" customHeight="1">
      <c r="A45" s="18" t="s">
        <v>240</v>
      </c>
      <c r="B45" s="13" t="s">
        <v>241</v>
      </c>
      <c r="C45" s="9"/>
      <c r="D45" s="19">
        <v>0</v>
      </c>
      <c r="E45" s="19">
        <v>0</v>
      </c>
      <c r="H45" s="19">
        <v>0</v>
      </c>
      <c r="I45" s="19"/>
      <c r="J45" s="93"/>
    </row>
    <row r="46" spans="1:10" s="54" customFormat="1" ht="27.75" customHeight="1">
      <c r="A46" s="22" t="s">
        <v>242</v>
      </c>
      <c r="B46" s="23" t="s">
        <v>243</v>
      </c>
      <c r="C46" s="9"/>
      <c r="D46" s="19">
        <v>0</v>
      </c>
      <c r="E46" s="19">
        <v>0</v>
      </c>
      <c r="H46" s="19">
        <v>0</v>
      </c>
      <c r="I46" s="19"/>
      <c r="J46" s="93"/>
    </row>
    <row r="47" spans="1:10" s="54" customFormat="1" ht="27.75" customHeight="1">
      <c r="A47" s="15" t="s">
        <v>244</v>
      </c>
      <c r="B47" s="16" t="s">
        <v>245</v>
      </c>
      <c r="C47" s="9"/>
      <c r="D47" s="19">
        <v>0</v>
      </c>
      <c r="E47" s="19">
        <v>0</v>
      </c>
      <c r="H47" s="19">
        <v>0</v>
      </c>
      <c r="I47" s="19"/>
      <c r="J47" s="93"/>
    </row>
    <row r="48" spans="1:10" s="54" customFormat="1" ht="27.75" customHeight="1">
      <c r="A48" s="12" t="s">
        <v>246</v>
      </c>
      <c r="B48" s="16" t="s">
        <v>247</v>
      </c>
      <c r="C48" s="9"/>
      <c r="D48" s="17">
        <f>D29+D38+D47</f>
        <v>-1019186963</v>
      </c>
      <c r="E48" s="17">
        <v>284067611</v>
      </c>
      <c r="H48" s="17">
        <f>H29+H38+H47</f>
        <v>-1335609781</v>
      </c>
      <c r="I48" s="17">
        <v>-494936635</v>
      </c>
      <c r="J48" s="93"/>
    </row>
    <row r="49" spans="1:195" s="54" customFormat="1" ht="27.75" customHeight="1">
      <c r="A49" s="12" t="s">
        <v>248</v>
      </c>
      <c r="B49" s="16" t="s">
        <v>249</v>
      </c>
      <c r="C49" s="9"/>
      <c r="D49" s="19">
        <v>1548496276</v>
      </c>
      <c r="E49" s="19">
        <v>1391302810</v>
      </c>
      <c r="H49" s="19">
        <v>1864919094</v>
      </c>
      <c r="I49" s="19">
        <v>2170307056</v>
      </c>
      <c r="J49" s="93"/>
    </row>
    <row r="50" spans="1:195" s="54" customFormat="1" ht="30" customHeight="1">
      <c r="A50" s="18" t="s">
        <v>250</v>
      </c>
      <c r="B50" s="13" t="s">
        <v>251</v>
      </c>
      <c r="C50" s="9"/>
      <c r="D50" s="19">
        <v>0</v>
      </c>
      <c r="E50" s="19">
        <v>0</v>
      </c>
      <c r="H50" s="19"/>
      <c r="I50" s="19"/>
      <c r="J50" s="93"/>
    </row>
    <row r="51" spans="1:195" s="54" customFormat="1" ht="27.75" customHeight="1">
      <c r="A51" s="12" t="s">
        <v>252</v>
      </c>
      <c r="B51" s="16" t="s">
        <v>253</v>
      </c>
      <c r="C51" s="9">
        <v>5.0999999999999996</v>
      </c>
      <c r="D51" s="17">
        <f>D48+D49+D50</f>
        <v>529309313</v>
      </c>
      <c r="E51" s="17">
        <v>1675370421</v>
      </c>
      <c r="H51" s="17">
        <f>H48+H49+H50</f>
        <v>529309313</v>
      </c>
      <c r="I51" s="17">
        <v>1675370421</v>
      </c>
      <c r="J51" s="93"/>
    </row>
    <row r="52" spans="1:195" s="54" customFormat="1">
      <c r="A52" s="24"/>
      <c r="B52" s="25"/>
      <c r="C52" s="26"/>
      <c r="D52" s="27"/>
      <c r="E52" s="27"/>
    </row>
    <row r="53" spans="1:195">
      <c r="A53" s="28"/>
      <c r="B53" s="28"/>
      <c r="C53" s="113" t="s">
        <v>271</v>
      </c>
      <c r="D53" s="113"/>
      <c r="E53" s="113"/>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254</v>
      </c>
      <c r="C54" s="119" t="s">
        <v>264</v>
      </c>
      <c r="D54" s="119"/>
      <c r="E54" s="119"/>
    </row>
    <row r="55" spans="1:195" s="30" customFormat="1">
      <c r="A55" s="57" t="s">
        <v>27</v>
      </c>
      <c r="C55" s="113" t="s">
        <v>28</v>
      </c>
      <c r="D55" s="113"/>
      <c r="E55" s="113"/>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256</v>
      </c>
      <c r="B61" s="28"/>
      <c r="C61" s="114" t="s">
        <v>266</v>
      </c>
      <c r="D61" s="114"/>
      <c r="E61" s="114"/>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0:I21 H23:H26"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1.sigs.rels><?xml version="1.0" encoding="UTF-8" standalone="yes"?>
<Relationships xmlns="http://schemas.openxmlformats.org/package/2006/relationships"><Relationship Id="rId1" Type="http://schemas.openxmlformats.org/package/2006/relationships/digital-signature/signature" Target="sig2.xml"/></Relationships>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S2BAuE7Gs6FWGx/ABk+i54OBOEo=</DigestValue>
    </Reference>
    <Reference Type="http://www.w3.org/2000/09/xmldsig#Object" URI="#idOfficeObject">
      <DigestMethod Algorithm="http://www.w3.org/2000/09/xmldsig#sha1"/>
      <DigestValue>sdP8Y/iTYT/5YmbuOoD+R5vTqfU=</DigestValue>
    </Reference>
    <Reference Type="http://uri.etsi.org/01903#SignedProperties" URI="#idSignedProperties">
      <Transforms>
        <Transform Algorithm="http://www.w3.org/TR/2001/REC-xml-c14n-20010315"/>
      </Transforms>
      <DigestMethod Algorithm="http://www.w3.org/2000/09/xmldsig#sha1"/>
      <DigestValue>gpKrfJPIhR8DGcqcpxj6gd4ZI74=</DigestValue>
    </Reference>
  </SignedInfo>
  <SignatureValue>PkwN80NnCRZsS9RL/se2TnlmxfxQk7jlV0BJT4U+iRWngJ/MQaWjjagoCu7EDVzHRB8B8QYkD7gm
1c9MTqrNtiXgMhODLU4wFD4eC5gxZMGkwtafYKEshX1pupdhas3FsX0JAEs+0/ZHQ7tJ2pgssb73
DVWMASWTc7yhmmumk0g=</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sQL4ZO057z8ArKNpWCGJt5myUMU=</DigestValue>
      </Reference>
      <Reference URI="/xl/calcChain.xml?ContentType=application/vnd.openxmlformats-officedocument.spreadsheetml.calcChain+xml">
        <DigestMethod Algorithm="http://www.w3.org/2000/09/xmldsig#sha1"/>
        <DigestValue>yKHU6H0E7I9REfLN5AQgu/j4me8=</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_rels/externalLink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uLvzuiOtEZyFZ6rqJL6J3Vl7VdY=</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externalLinks/externalLink3.xml?ContentType=application/vnd.openxmlformats-officedocument.spreadsheetml.externalLink+xml">
        <DigestMethod Algorithm="http://www.w3.org/2000/09/xmldsig#sha1"/>
        <DigestValue>EImEL2fgBt6Un70tZLHTKW18nBM=</DigestValue>
      </Reference>
      <Reference URI="/xl/printerSettings/printerSettings1.bin?ContentType=application/vnd.openxmlformats-officedocument.spreadsheetml.printerSettings">
        <DigestMethod Algorithm="http://www.w3.org/2000/09/xmldsig#sha1"/>
        <DigestValue>RxDRssGKKNWkfMHkcfC0KNvxSEU=</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Z9UNEdawESSnt8JM/hWdFp72JAA=</DigestValue>
      </Reference>
      <Reference URI="/xl/styles.xml?ContentType=application/vnd.openxmlformats-officedocument.spreadsheetml.styles+xml">
        <DigestMethod Algorithm="http://www.w3.org/2000/09/xmldsig#sha1"/>
        <DigestValue>8e+Ps2dPjvudf8z3KEbuEPOqrKQ=</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xbJPyWsCaWwHZJUnCgCEFOE7cj4=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I1fdMG5xj+zDDMTrJWzIVgn0r7I=</DigestValue>
      </Reference>
      <Reference URI="/xl/worksheets/sheet2.xml?ContentType=application/vnd.openxmlformats-officedocument.spreadsheetml.worksheet+xml">
        <DigestMethod Algorithm="http://www.w3.org/2000/09/xmldsig#sha1"/>
        <DigestValue>Kb5O7qqumW6J2+5xLDOcen6oxCw=</DigestValue>
      </Reference>
      <Reference URI="/xl/worksheets/sheet3.xml?ContentType=application/vnd.openxmlformats-officedocument.spreadsheetml.worksheet+xml">
        <DigestMethod Algorithm="http://www.w3.org/2000/09/xmldsig#sha1"/>
        <DigestValue>W5N1HmCP21DTWV0zTE/JnyQeoiI=</DigestValue>
      </Reference>
    </Manifest>
    <SignatureProperties>
      <SignatureProperty Id="idSignatureTime" Target="#idPackageSignature">
        <mdssi:SignatureTime xmlns:mdssi="http://schemas.openxmlformats.org/package/2006/digital-signature">
          <mdssi:Format>YYYY-MM-DDThh:mm:ssTZD</mdssi:Format>
          <mdssi:Value>2021-10-18T03:38:39Z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16.0.11328/16</OfficeVersion>
          <ApplicationVersion>16.0.11328</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2021-10-18T03:38:39Z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2020-07-16T02:45:40Z</cp:lastPrinted>
  <dcterms:created xsi:type="dcterms:W3CDTF">2015-05-06T09:07:12Z</dcterms:created>
  <dcterms:modified xsi:type="dcterms:W3CDTF">2021-10-18T03:14:49Z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