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07ceb5d31ca74f4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02 2020\POST WEBSITE\"/>
    </mc:Choice>
  </mc:AlternateContent>
  <bookViews>
    <workbookView xWindow="480" yWindow="525" windowWidth="15600" windowHeight="9435" tabRatio="910" activeTab="1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10" i="2" l="1"/>
  <c r="D7" i="2" l="1"/>
  <c r="D3" i="2"/>
  <c r="D19" i="2" l="1"/>
  <c r="E18" i="3"/>
  <c r="E29" i="3" s="1"/>
  <c r="D32" i="2" l="1"/>
  <c r="D18" i="3"/>
  <c r="D29" i="3" s="1"/>
  <c r="E33" i="3" l="1"/>
  <c r="E37" i="3" s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<sst xmlns="http://schemas.openxmlformats.org/spreadsheetml/2006/main" count="201" uniqueCount="192">
  <si>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</si>
  <si>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</si>
  <si>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</si>
  <si>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</si>
  <si>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</si>
  <si>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</si>
  <si>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</si>
  <si>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</si>
  <si>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</si>
  <si>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</si>
  <si>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</si>
  <si>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</si>
  <si>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</si>
  <si>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</si>
  <si>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</si>
  <si>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</si>
  <si>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</si>
  <si>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</si>
  <si>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</si>
  <si>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</si>
  <si>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</si>
  <si>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</si>
  <si>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</si>
  <si>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</si>
  <si>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</si>
  <si>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</si>
  <si>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</si>
  <si>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</si>
  <si>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</si>
  <si>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</si>
  <si>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</si>
  <si>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</si>
  <si>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</si>
  <si>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</si>
  <si>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</si>
  <si>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</si>
  <si>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</si>
  <si>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</si>
  <si>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</si>
  <si>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</si>
  <si>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</si>
  <si>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</si>
  <si>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</si>
  <si>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</si>
  <si>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</si>
  <si>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</si>
  <si>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</si>
  <si>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</si>
  <si>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</si>
  <si>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</si>
  <si>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</si>
  <si>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</si>
  <si>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</si>
  <si>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</si>
  <si>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</si>
  <si>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</si>
  <si>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</si>
  <si>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</si>
  <si>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</si>
  <si>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</si>
  <si>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</si>
  <si>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</si>
  <si>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</si>
  <si>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</si>
  <si>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</si>
  <si>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</si>
  <si>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</si>
  <si>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</si>
  <si>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</si>
  <si>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</si>
  <si>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</si>
  <si>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</si>
  <si>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</si>
  <si>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</si>
  <si>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</si>
  <si>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</si>
  <si>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</si>
  <si>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</si>
  <si>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</si>
  <si>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</si>
  <si>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</si>
  <si>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</si>
  <si>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</si>
  <si>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</si>
  <si>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</si>
  <si>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</si>
  <si>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</si>
  <si>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</si>
  <si>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</si>
  <si>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</si>
  <si>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</si>
  <si>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</si>
  <si>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</si>
  <si>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</si>
  <si>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</si>
  <si>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</si>
  <si>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</si>
  <si>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</si>
  <si>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</si>
  <si>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</si>
  <si>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</si>
  <si>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</si>
  <si>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</si>
  <si>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</si>
  <si>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</si>
  <si>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</si>
  <si>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</si>
  <si>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</si>
  <si>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</si>
  <si>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</si>
  <si>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</si>
  <si>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</si>
  <si>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</si>
  <si>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</si>
  <si>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</si>
  <si>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</si>
  <si>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</si>
  <si>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</si>
  <si>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</si>
  <si>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</si>
  <si>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</si>
  <si>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</si>
  <si>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</si>
  <si>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</si>
  <si>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</si>
  <si>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</si>
  <si>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</si>
  <si>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</si>
  <si>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</si>
  <si>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</si>
  <si>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</si>
  <si>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</si>
  <si>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</si>
  <si>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</si>
  <si>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</si>
  <si>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</si>
  <si>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</si>
  <si>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</si>
  <si>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</si>
  <si>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</si>
  <si>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</si>
  <si>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</si>
  <si>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</si>
  <si>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</si>
  <si>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</si>
  <si>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</si>
  <si>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</si>
  <si>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</si>
  <si>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</si>
  <si>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</si>
  <si>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</si>
  <si>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</si>
  <si>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</si>
  <si>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</si>
  <si>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</si>
  <si>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</si>
  <si>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</si>
  <si>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</si>
  <si>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</si>
  <si>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</si>
  <si>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</si>
  <si>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</si>
  <si>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</si>
  <si>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</si>
  <si>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</si>
  <si>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</si>
  <si>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</si>
  <si>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</si>
  <si>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</si>
  <si>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</si>
  <si>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</si>
  <si>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</si>
  <si>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</si>
  <si>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</si>
  <si>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</si>
  <si>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</si>
  <si>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</si>
  <si>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</si>
  <si>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</si>
  <si>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</si>
  <si>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</si>
  <si>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</si>
  <si>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</si>
  <si>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</si>
  <si>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Công ty Quản lý quỹ: Công ty TNHH Một Thành Viên Quản lý Quỹ Chubb Life</t>
  </si>
  <si>
    <t>Quỹ: Quỹ Đầu Tư Trái Phiếu Mở Rộng Chubb</t>
  </si>
  <si>
    <t>1.3. Tiền gửi của NĐT cho hoạt động mua chứng chỉ quỹ</t>
  </si>
  <si>
    <t>31/01/2020</t>
  </si>
  <si>
    <t>Tp. Hồ Chí Minh, ngày 05 tháng 03 năm 2020</t>
  </si>
  <si>
    <t>Tháng 02 năm 2020</t>
  </si>
  <si>
    <t>Tháng 02 năm 2019</t>
  </si>
  <si>
    <t>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</si>
</sst>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  <numFmt numFmtId="166" formatCode="_-* #,##0.00\ _₫_-;\-* #,##0.00\ _₫_-;_-* &quot;-&quot;??\ _₫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2" fillId="0" borderId="0" quotePrefix="1" applyFont="0" applyFill="0" applyBorder="0" applyAlignment="0">
      <protection locked="0"/>
    </xf>
    <xf numFmtId="43" fontId="2" fillId="0" borderId="0" quotePrefix="1" applyFont="0" applyFill="0" applyBorder="0" applyAlignment="0">
      <protection locked="0"/>
    </xf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quotePrefix="1" applyFont="0" applyFill="0" applyBorder="0" applyAlignment="0">
      <protection locked="0"/>
    </xf>
  </cellStyleXfs>
  <cellXfs count="89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4" fontId="7" fillId="2" borderId="0" xfId="0" applyNumberFormat="1" applyFont="1" applyFill="1"/>
    <xf numFmtId="0" fontId="5" fillId="3" borderId="0" xfId="0" applyFont="1" applyFill="1"/>
    <xf numFmtId="16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18" fillId="4" borderId="1" xfId="3" applyFont="1" applyFill="1" applyBorder="1" applyAlignment="1" applyProtection="1">
      <alignment horizontal="left" vertical="top" wrapText="1"/>
    </xf>
    <xf numFmtId="0" fontId="18" fillId="4" borderId="1" xfId="3" applyFont="1" applyFill="1" applyBorder="1" applyAlignment="1" applyProtection="1">
      <alignment horizontal="right"/>
    </xf>
    <xf numFmtId="0" fontId="5" fillId="4" borderId="1" xfId="3" applyFont="1" applyFill="1" applyBorder="1" applyAlignment="1" applyProtection="1">
      <alignment horizontal="left" vertical="top" wrapText="1"/>
    </xf>
    <xf numFmtId="164" fontId="19" fillId="4" borderId="1" xfId="1" applyNumberFormat="1" applyFont="1" applyFill="1" applyBorder="1" applyAlignment="1" applyProtection="1">
      <alignment wrapText="1"/>
      <protection locked="0"/>
    </xf>
    <xf numFmtId="164" fontId="18" fillId="4" borderId="1" xfId="2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left" vertical="top" wrapText="1"/>
    </xf>
    <xf numFmtId="164" fontId="5" fillId="3" borderId="1" xfId="2" applyNumberFormat="1" applyFont="1" applyFill="1" applyBorder="1" applyAlignment="1" applyProtection="1">
      <alignment horizontal="right"/>
    </xf>
    <xf numFmtId="164" fontId="20" fillId="0" borderId="1" xfId="1" applyNumberFormat="1" applyFont="1" applyFill="1" applyBorder="1" applyAlignment="1" applyProtection="1">
      <alignment wrapText="1"/>
      <protection locked="0"/>
    </xf>
    <xf numFmtId="41" fontId="19" fillId="4" borderId="1" xfId="1" applyNumberFormat="1" applyFont="1" applyFill="1" applyBorder="1" applyAlignment="1" applyProtection="1"/>
    <xf numFmtId="164" fontId="5" fillId="3" borderId="1" xfId="2" applyNumberFormat="1" applyFont="1" applyFill="1" applyBorder="1" applyProtection="1"/>
    <xf numFmtId="164" fontId="5" fillId="3" borderId="1" xfId="2" applyNumberFormat="1" applyFont="1" applyFill="1" applyBorder="1" applyAlignment="1">
      <alignment horizontal="right"/>
      <protection locked="0"/>
    </xf>
    <xf numFmtId="41" fontId="19" fillId="4" borderId="1" xfId="3" applyNumberFormat="1" applyFont="1" applyFill="1" applyBorder="1" applyAlignment="1" applyProtection="1">
      <alignment wrapText="1"/>
    </xf>
    <xf numFmtId="164" fontId="18" fillId="4" borderId="1" xfId="3" applyNumberFormat="1" applyFont="1" applyFill="1" applyBorder="1" applyAlignment="1" applyProtection="1">
      <alignment horizontal="right"/>
    </xf>
    <xf numFmtId="164" fontId="18" fillId="3" borderId="1" xfId="3" applyNumberFormat="1" applyFont="1" applyFill="1" applyBorder="1" applyAlignment="1" applyProtection="1">
      <alignment horizontal="left" vertical="top" wrapText="1"/>
    </xf>
    <xf numFmtId="164" fontId="5" fillId="3" borderId="1" xfId="3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wrapText="1"/>
      <protection locked="0"/>
    </xf>
    <xf numFmtId="41" fontId="5" fillId="0" borderId="1" xfId="1" applyNumberFormat="1" applyFont="1" applyBorder="1" applyAlignment="1" applyProtection="1"/>
    <xf numFmtId="41" fontId="20" fillId="0" borderId="1" xfId="1" applyNumberFormat="1" applyFont="1" applyFill="1" applyBorder="1" applyAlignment="1" applyProtection="1"/>
    <xf numFmtId="0" fontId="18" fillId="3" borderId="1" xfId="3" applyFont="1" applyFill="1" applyBorder="1" applyAlignment="1" applyProtection="1">
      <alignment horizontal="left" vertical="top" wrapText="1"/>
    </xf>
    <xf numFmtId="0" fontId="18" fillId="0" borderId="1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5" fillId="0" borderId="1" xfId="2" applyNumberFormat="1" applyFont="1" applyFill="1" applyBorder="1" applyAlignment="1" applyProtection="1">
      <alignment horizontal="right"/>
    </xf>
    <xf numFmtId="164" fontId="18" fillId="4" borderId="1" xfId="1" applyNumberFormat="1" applyFont="1" applyFill="1" applyBorder="1" applyAlignment="1" applyProtection="1">
      <alignment horizontal="left" vertical="top" wrapText="1"/>
    </xf>
    <xf numFmtId="43" fontId="19" fillId="4" borderId="1" xfId="1" applyFont="1" applyFill="1" applyBorder="1" applyAlignment="1" applyProtection="1">
      <alignment horizontal="right" wrapText="1"/>
      <protection locked="0"/>
    </xf>
    <xf numFmtId="43" fontId="18" fillId="4" borderId="1" xfId="1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right"/>
    </xf>
    <xf numFmtId="164" fontId="18" fillId="0" borderId="1" xfId="2" applyNumberFormat="1" applyFont="1" applyFill="1" applyBorder="1" applyAlignment="1">
      <alignment horizontal="left" vertical="top" wrapText="1"/>
      <protection locked="0"/>
    </xf>
    <xf numFmtId="43" fontId="5" fillId="3" borderId="1" xfId="1" applyNumberFormat="1" applyFont="1" applyFill="1" applyBorder="1" applyAlignment="1" applyProtection="1">
      <alignment horizontal="left" vertical="top" wrapText="1"/>
    </xf>
    <xf numFmtId="43" fontId="19" fillId="0" borderId="1" xfId="1" applyFont="1" applyFill="1" applyBorder="1" applyAlignment="1" applyProtection="1"/>
    <xf numFmtId="43" fontId="18" fillId="3" borderId="1" xfId="1" applyNumberFormat="1" applyFont="1" applyFill="1" applyBorder="1" applyAlignment="1" applyProtection="1">
      <alignment horizontal="right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49" fontId="18" fillId="3" borderId="1" xfId="0" applyNumberFormat="1" applyFont="1" applyFill="1" applyBorder="1" applyAlignment="1" applyProtection="1">
      <alignment horizontal="center" vertical="center" wrapText="1"/>
    </xf>
    <xf numFmtId="164" fontId="18" fillId="4" borderId="1" xfId="3" applyNumberFormat="1" applyFont="1" applyFill="1" applyBorder="1" applyAlignment="1" applyProtection="1">
      <alignment horizontal="left" vertical="top" wrapText="1"/>
    </xf>
    <xf numFmtId="41" fontId="5" fillId="3" borderId="1" xfId="0" applyNumberFormat="1" applyFont="1" applyFill="1" applyBorder="1" applyAlignment="1" applyProtection="1">
      <alignment horizontal="left" vertical="center" wrapText="1"/>
    </xf>
    <xf numFmtId="164" fontId="5" fillId="3" borderId="1" xfId="3" applyNumberFormat="1" applyFont="1" applyFill="1" applyBorder="1" applyAlignment="1" applyProtection="1">
      <alignment horizontal="left" vertical="top" wrapText="1"/>
    </xf>
    <xf numFmtId="164" fontId="18" fillId="4" borderId="1" xfId="2" applyNumberFormat="1" applyFont="1" applyFill="1" applyBorder="1" applyAlignment="1">
      <alignment horizontal="left" vertical="top" wrapText="1"/>
      <protection locked="0"/>
    </xf>
    <xf numFmtId="41" fontId="19" fillId="4" borderId="1" xfId="3" applyNumberFormat="1" applyFont="1" applyFill="1" applyBorder="1" applyAlignment="1" applyProtection="1">
      <alignment horizontal="right" wrapText="1"/>
    </xf>
    <xf numFmtId="41" fontId="20" fillId="3" borderId="1" xfId="3" applyNumberFormat="1" applyFont="1" applyFill="1" applyBorder="1" applyAlignment="1" applyProtection="1">
      <alignment horizontal="right" wrapText="1"/>
    </xf>
    <xf numFmtId="41" fontId="20" fillId="0" borderId="1" xfId="3" applyNumberFormat="1" applyFont="1" applyFill="1" applyBorder="1" applyAlignment="1" applyProtection="1">
      <alignment horizontal="right" wrapText="1"/>
    </xf>
    <xf numFmtId="164" fontId="5" fillId="4" borderId="1" xfId="3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1" fontId="5" fillId="0" borderId="1" xfId="1" applyNumberFormat="1" applyFont="1" applyFill="1" applyBorder="1" applyAlignment="1" applyProtection="1"/>
    <xf numFmtId="0" fontId="4" fillId="2" borderId="0" xfId="0" applyFont="1" applyFill="1" applyAlignment="1">
      <alignment horizontal="center" vertical="center" wrapText="1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1" fontId="18" fillId="3" borderId="3" xfId="0" applyNumberFormat="1" applyFont="1" applyFill="1" applyBorder="1" applyAlignment="1" applyProtection="1">
      <alignment horizontal="center" vertical="center" wrapText="1"/>
    </xf>
    <xf numFmtId="49" fontId="18" fillId="3" borderId="4" xfId="0" applyNumberFormat="1" applyFont="1" applyFill="1" applyBorder="1" applyAlignment="1" applyProtection="1">
      <alignment horizontal="center" vertical="center" wrapText="1"/>
    </xf>
    <xf numFmtId="49" fontId="18" fillId="3" borderId="5" xfId="0" applyNumberFormat="1" applyFont="1" applyFill="1" applyBorder="1" applyAlignment="1" applyProtection="1">
      <alignment horizontal="center" vertical="center" wrapText="1"/>
    </xf>
  </cellXfs>
  <cellStyles count="17">
    <cellStyle name="Comma" xfId="1" builtinId="3"/>
    <cellStyle name="Comma 2" xfId="2"/>
    <cellStyle name="Comma 2 2" xfId="8"/>
    <cellStyle name="Comma 3" xfId="11"/>
    <cellStyle name="Comma 4" xfId="16"/>
    <cellStyle name="Comma 5" xfId="10"/>
    <cellStyle name="Currency [0] 2" xfId="3"/>
    <cellStyle name="Hyperlink" xfId="4" builtinId="8"/>
    <cellStyle name="Normal" xfId="0" builtinId="0"/>
    <cellStyle name="Normal 2" xfId="5"/>
    <cellStyle name="Normal 2 2" xfId="9"/>
    <cellStyle name="Normal 3" xfId="7"/>
    <cellStyle name="Normal 3 2" xfId="15"/>
    <cellStyle name="Normal 4" xfId="14"/>
    <cellStyle name="Normal 5" xfId="6"/>
    <cellStyle name="Percent 2" xfId="12"/>
    <cellStyle name="Percent 3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opLeftCell="A10" zoomScaleNormal="100" workbookViewId="0">
      <selection activeCell="D35" sqref="D35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184</v>
      </c>
    </row>
    <row r="3" spans="1:12" ht="15.75" x14ac:dyDescent="0.25">
      <c r="A3" s="1" t="s">
        <v>185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2</v>
      </c>
      <c r="E7" s="31"/>
      <c r="J7" s="12"/>
      <c r="K7" s="12"/>
    </row>
    <row r="8" spans="1:12" x14ac:dyDescent="0.25">
      <c r="C8" s="4" t="s">
        <v>170</v>
      </c>
      <c r="D8" s="15">
        <v>2020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188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4" t="s">
        <v>174</v>
      </c>
      <c r="B26" s="84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abSelected="1" topLeftCell="A31" zoomScale="115" zoomScaleNormal="115" workbookViewId="0">
      <selection activeCell="D34" sqref="D34:E34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7.42578125" style="32" customWidth="1"/>
    <col min="5" max="5" width="16.28515625" style="35" customWidth="1"/>
    <col min="6" max="6" width="17.28515625" style="32" customWidth="1"/>
    <col min="7" max="7" width="17.7109375" style="35" customWidth="1"/>
    <col min="8" max="16384" width="9.140625" style="32"/>
  </cols>
  <sheetData>
    <row r="1" spans="1:9" s="68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2020</v>
      </c>
      <c r="E1" s="86"/>
      <c r="F1" s="85">
        <v>2019</v>
      </c>
      <c r="G1" s="86"/>
    </row>
    <row r="2" spans="1:9" s="68" customFormat="1" x14ac:dyDescent="0.2">
      <c r="A2" s="88"/>
      <c r="B2" s="88"/>
      <c r="C2" s="88"/>
      <c r="D2" s="72" t="s">
        <v>189</v>
      </c>
      <c r="E2" s="72" t="s">
        <v>182</v>
      </c>
      <c r="F2" s="72" t="s">
        <v>190</v>
      </c>
      <c r="G2" s="72" t="s">
        <v>182</v>
      </c>
    </row>
    <row r="3" spans="1:9" ht="25.5" x14ac:dyDescent="0.2">
      <c r="A3" s="38" t="s">
        <v>32</v>
      </c>
      <c r="B3" s="38" t="s">
        <v>20</v>
      </c>
      <c r="C3" s="38"/>
      <c r="D3" s="73">
        <v>573509588</v>
      </c>
      <c r="E3" s="73">
        <v>1227397261</v>
      </c>
      <c r="F3" s="73">
        <v>0</v>
      </c>
      <c r="G3" s="73">
        <v>0</v>
      </c>
    </row>
    <row r="4" spans="1:9" x14ac:dyDescent="0.2">
      <c r="A4" s="43" t="s">
        <v>33</v>
      </c>
      <c r="B4" s="43" t="s">
        <v>21</v>
      </c>
      <c r="C4" s="43"/>
      <c r="D4" s="74">
        <v>0</v>
      </c>
      <c r="E4" s="75">
        <v>0</v>
      </c>
      <c r="F4" s="75">
        <v>0</v>
      </c>
      <c r="G4" s="75">
        <v>0</v>
      </c>
    </row>
    <row r="5" spans="1:9" x14ac:dyDescent="0.2">
      <c r="A5" s="43" t="s">
        <v>34</v>
      </c>
      <c r="B5" s="43" t="s">
        <v>22</v>
      </c>
      <c r="C5" s="43"/>
      <c r="D5" s="74">
        <v>573509588</v>
      </c>
      <c r="E5" s="75">
        <v>1227397261</v>
      </c>
      <c r="F5" s="75">
        <v>0</v>
      </c>
      <c r="G5" s="75">
        <v>0</v>
      </c>
    </row>
    <row r="6" spans="1:9" x14ac:dyDescent="0.2">
      <c r="A6" s="43" t="s">
        <v>35</v>
      </c>
      <c r="B6" s="43" t="s">
        <v>36</v>
      </c>
      <c r="C6" s="43"/>
      <c r="D6" s="74"/>
      <c r="E6" s="75"/>
      <c r="F6" s="75">
        <v>0</v>
      </c>
      <c r="G6" s="75">
        <v>0</v>
      </c>
    </row>
    <row r="7" spans="1:9" ht="25.5" x14ac:dyDescent="0.2">
      <c r="A7" s="43" t="s">
        <v>37</v>
      </c>
      <c r="B7" s="43" t="s">
        <v>38</v>
      </c>
      <c r="C7" s="43"/>
      <c r="D7" s="74"/>
      <c r="E7" s="75"/>
      <c r="F7" s="75">
        <v>0</v>
      </c>
      <c r="G7" s="75">
        <v>0</v>
      </c>
    </row>
    <row r="8" spans="1:9" x14ac:dyDescent="0.2">
      <c r="A8" s="43" t="s">
        <v>39</v>
      </c>
      <c r="B8" s="43" t="s">
        <v>40</v>
      </c>
      <c r="C8" s="43"/>
      <c r="D8" s="74"/>
      <c r="E8" s="75"/>
      <c r="F8" s="75">
        <v>0</v>
      </c>
      <c r="G8" s="75">
        <v>0</v>
      </c>
      <c r="I8" s="69"/>
    </row>
    <row r="9" spans="1:9" ht="25.5" x14ac:dyDescent="0.2">
      <c r="A9" s="43" t="s">
        <v>41</v>
      </c>
      <c r="B9" s="43" t="s">
        <v>42</v>
      </c>
      <c r="C9" s="43"/>
      <c r="D9" s="74"/>
      <c r="E9" s="75"/>
      <c r="F9" s="75">
        <v>0</v>
      </c>
      <c r="G9" s="75">
        <v>0</v>
      </c>
      <c r="I9" s="69"/>
    </row>
    <row r="10" spans="1:9" x14ac:dyDescent="0.2">
      <c r="A10" s="43" t="s">
        <v>43</v>
      </c>
      <c r="B10" s="43" t="s">
        <v>44</v>
      </c>
      <c r="C10" s="43"/>
      <c r="D10" s="74"/>
      <c r="E10" s="75"/>
      <c r="F10" s="75">
        <v>0</v>
      </c>
      <c r="G10" s="75">
        <v>0</v>
      </c>
    </row>
    <row r="11" spans="1:9" ht="38.25" x14ac:dyDescent="0.2">
      <c r="A11" s="58" t="s">
        <v>45</v>
      </c>
      <c r="B11" s="58" t="s">
        <v>46</v>
      </c>
      <c r="C11" s="58"/>
      <c r="D11" s="74"/>
      <c r="E11" s="75"/>
      <c r="F11" s="75">
        <v>0</v>
      </c>
      <c r="G11" s="75">
        <v>0</v>
      </c>
    </row>
    <row r="12" spans="1:9" x14ac:dyDescent="0.2">
      <c r="A12" s="38" t="s">
        <v>47</v>
      </c>
      <c r="B12" s="38" t="s">
        <v>31</v>
      </c>
      <c r="C12" s="38"/>
      <c r="D12" s="76"/>
      <c r="E12" s="73"/>
      <c r="F12" s="73">
        <v>0</v>
      </c>
      <c r="G12" s="73">
        <v>0</v>
      </c>
    </row>
    <row r="13" spans="1:9" ht="25.5" x14ac:dyDescent="0.2">
      <c r="A13" s="58" t="s">
        <v>48</v>
      </c>
      <c r="B13" s="58" t="s">
        <v>30</v>
      </c>
      <c r="C13" s="58"/>
      <c r="D13" s="74"/>
      <c r="E13" s="75"/>
      <c r="F13" s="75">
        <v>0</v>
      </c>
      <c r="G13" s="75">
        <v>0</v>
      </c>
    </row>
    <row r="14" spans="1:9" ht="25.5" x14ac:dyDescent="0.2">
      <c r="A14" s="58" t="s">
        <v>49</v>
      </c>
      <c r="B14" s="58" t="s">
        <v>29</v>
      </c>
      <c r="C14" s="58"/>
      <c r="D14" s="74"/>
      <c r="E14" s="75"/>
      <c r="F14" s="75">
        <v>0</v>
      </c>
      <c r="G14" s="75">
        <v>0</v>
      </c>
    </row>
    <row r="15" spans="1:9" x14ac:dyDescent="0.2">
      <c r="A15" s="58" t="s">
        <v>50</v>
      </c>
      <c r="B15" s="58" t="s">
        <v>28</v>
      </c>
      <c r="C15" s="58"/>
      <c r="D15" s="74"/>
      <c r="E15" s="75"/>
      <c r="F15" s="75">
        <v>0</v>
      </c>
      <c r="G15" s="75">
        <v>0</v>
      </c>
    </row>
    <row r="16" spans="1:9" ht="38.25" x14ac:dyDescent="0.2">
      <c r="A16" s="58" t="s">
        <v>51</v>
      </c>
      <c r="B16" s="58" t="s">
        <v>27</v>
      </c>
      <c r="C16" s="58"/>
      <c r="D16" s="74"/>
      <c r="E16" s="75"/>
      <c r="F16" s="75">
        <v>0</v>
      </c>
      <c r="G16" s="75">
        <v>0</v>
      </c>
    </row>
    <row r="17" spans="1:7" x14ac:dyDescent="0.2">
      <c r="A17" s="58" t="s">
        <v>52</v>
      </c>
      <c r="B17" s="58" t="s">
        <v>53</v>
      </c>
      <c r="C17" s="58"/>
      <c r="D17" s="74"/>
      <c r="E17" s="75"/>
      <c r="F17" s="75">
        <v>0</v>
      </c>
      <c r="G17" s="75">
        <v>0</v>
      </c>
    </row>
    <row r="18" spans="1:7" x14ac:dyDescent="0.2">
      <c r="A18" s="38" t="s">
        <v>54</v>
      </c>
      <c r="B18" s="38" t="s">
        <v>55</v>
      </c>
      <c r="C18" s="38"/>
      <c r="D18" s="77">
        <f>D19+D20+D21+D22+D23+D26+D28</f>
        <v>174294752</v>
      </c>
      <c r="E18" s="77">
        <f>E19+E20+E21+E22+E23+E26+E28</f>
        <v>352675912</v>
      </c>
      <c r="F18" s="73">
        <v>0</v>
      </c>
      <c r="G18" s="73">
        <v>0</v>
      </c>
    </row>
    <row r="19" spans="1:7" x14ac:dyDescent="0.2">
      <c r="A19" s="58" t="s">
        <v>56</v>
      </c>
      <c r="B19" s="58" t="s">
        <v>57</v>
      </c>
      <c r="C19" s="58"/>
      <c r="D19" s="78">
        <v>74254358</v>
      </c>
      <c r="E19" s="75">
        <v>153310121</v>
      </c>
      <c r="F19" s="75">
        <v>0</v>
      </c>
      <c r="G19" s="75">
        <v>0</v>
      </c>
    </row>
    <row r="20" spans="1:7" x14ac:dyDescent="0.2">
      <c r="A20" s="58" t="s">
        <v>60</v>
      </c>
      <c r="B20" s="58" t="s">
        <v>61</v>
      </c>
      <c r="C20" s="58"/>
      <c r="D20" s="79">
        <v>11650000</v>
      </c>
      <c r="E20" s="75">
        <v>23150000</v>
      </c>
      <c r="F20" s="75">
        <v>0</v>
      </c>
      <c r="G20" s="75">
        <v>0</v>
      </c>
    </row>
    <row r="21" spans="1:7" x14ac:dyDescent="0.2">
      <c r="A21" s="58" t="s">
        <v>62</v>
      </c>
      <c r="B21" s="58" t="s">
        <v>63</v>
      </c>
      <c r="C21" s="58"/>
      <c r="D21" s="78">
        <v>17600000</v>
      </c>
      <c r="E21" s="75">
        <v>35200000</v>
      </c>
      <c r="F21" s="75">
        <v>0</v>
      </c>
      <c r="G21" s="75">
        <v>0</v>
      </c>
    </row>
    <row r="22" spans="1:7" x14ac:dyDescent="0.2">
      <c r="A22" s="58" t="s">
        <v>64</v>
      </c>
      <c r="B22" s="58" t="s">
        <v>65</v>
      </c>
      <c r="C22" s="58"/>
      <c r="D22" s="78">
        <v>29150000</v>
      </c>
      <c r="E22" s="75">
        <v>58300000</v>
      </c>
      <c r="F22" s="75">
        <v>0</v>
      </c>
      <c r="G22" s="75">
        <v>0</v>
      </c>
    </row>
    <row r="23" spans="1:7" x14ac:dyDescent="0.2">
      <c r="A23" s="58" t="s">
        <v>66</v>
      </c>
      <c r="B23" s="58" t="s">
        <v>67</v>
      </c>
      <c r="C23" s="58"/>
      <c r="D23" s="78">
        <v>11000000</v>
      </c>
      <c r="E23" s="75">
        <v>22000000</v>
      </c>
      <c r="F23" s="75">
        <v>0</v>
      </c>
      <c r="G23" s="75">
        <v>0</v>
      </c>
    </row>
    <row r="24" spans="1:7" ht="25.5" x14ac:dyDescent="0.2">
      <c r="A24" s="58" t="s">
        <v>68</v>
      </c>
      <c r="B24" s="58" t="s">
        <v>69</v>
      </c>
      <c r="C24" s="58"/>
      <c r="D24" s="74"/>
      <c r="E24" s="75"/>
      <c r="F24" s="75">
        <v>0</v>
      </c>
      <c r="G24" s="75">
        <v>0</v>
      </c>
    </row>
    <row r="25" spans="1:7" x14ac:dyDescent="0.2">
      <c r="A25" s="58" t="s">
        <v>70</v>
      </c>
      <c r="B25" s="58" t="s">
        <v>71</v>
      </c>
      <c r="C25" s="58"/>
      <c r="D25" s="78"/>
      <c r="E25" s="75"/>
      <c r="F25" s="75">
        <v>0</v>
      </c>
      <c r="G25" s="75">
        <v>0</v>
      </c>
    </row>
    <row r="26" spans="1:7" x14ac:dyDescent="0.2">
      <c r="A26" s="58" t="s">
        <v>72</v>
      </c>
      <c r="B26" s="58" t="s">
        <v>73</v>
      </c>
      <c r="C26" s="58"/>
      <c r="D26" s="78">
        <v>14262295</v>
      </c>
      <c r="E26" s="75">
        <v>29508197</v>
      </c>
      <c r="F26" s="75">
        <v>0</v>
      </c>
      <c r="G26" s="75">
        <v>0</v>
      </c>
    </row>
    <row r="27" spans="1:7" x14ac:dyDescent="0.2">
      <c r="A27" s="58" t="s">
        <v>74</v>
      </c>
      <c r="B27" s="58" t="s">
        <v>75</v>
      </c>
      <c r="C27" s="58"/>
      <c r="D27" s="74"/>
      <c r="E27" s="75"/>
      <c r="F27" s="75">
        <v>0</v>
      </c>
      <c r="G27" s="75">
        <v>0</v>
      </c>
    </row>
    <row r="28" spans="1:7" x14ac:dyDescent="0.2">
      <c r="A28" s="58" t="s">
        <v>58</v>
      </c>
      <c r="B28" s="58" t="s">
        <v>59</v>
      </c>
      <c r="C28" s="58"/>
      <c r="D28" s="79">
        <v>16378099</v>
      </c>
      <c r="E28" s="75">
        <v>31207594</v>
      </c>
      <c r="F28" s="75">
        <v>0</v>
      </c>
      <c r="G28" s="75">
        <v>0</v>
      </c>
    </row>
    <row r="29" spans="1:7" ht="25.5" x14ac:dyDescent="0.2">
      <c r="A29" s="38" t="s">
        <v>76</v>
      </c>
      <c r="B29" s="38" t="s">
        <v>77</v>
      </c>
      <c r="C29" s="38"/>
      <c r="D29" s="77">
        <f>D3-D12-D18</f>
        <v>399214836</v>
      </c>
      <c r="E29" s="77">
        <f>E3-E12-E18</f>
        <v>874721349</v>
      </c>
      <c r="F29" s="73">
        <v>0</v>
      </c>
      <c r="G29" s="73">
        <v>0</v>
      </c>
    </row>
    <row r="30" spans="1:7" x14ac:dyDescent="0.2">
      <c r="A30" s="57" t="s">
        <v>78</v>
      </c>
      <c r="B30" s="57" t="s">
        <v>79</v>
      </c>
      <c r="C30" s="57"/>
      <c r="D30" s="78"/>
      <c r="E30" s="78"/>
      <c r="F30" s="75">
        <v>0</v>
      </c>
      <c r="G30" s="75">
        <v>0</v>
      </c>
    </row>
    <row r="31" spans="1:7" x14ac:dyDescent="0.2">
      <c r="A31" s="58" t="s">
        <v>80</v>
      </c>
      <c r="B31" s="58" t="s">
        <v>81</v>
      </c>
      <c r="C31" s="58"/>
      <c r="D31" s="78"/>
      <c r="E31" s="78"/>
      <c r="F31" s="75">
        <v>0</v>
      </c>
      <c r="G31" s="75">
        <v>0</v>
      </c>
    </row>
    <row r="32" spans="1:7" x14ac:dyDescent="0.2">
      <c r="A32" s="58" t="s">
        <v>82</v>
      </c>
      <c r="B32" s="58" t="s">
        <v>83</v>
      </c>
      <c r="C32" s="58"/>
      <c r="D32" s="78"/>
      <c r="E32" s="78"/>
      <c r="F32" s="75">
        <v>0</v>
      </c>
      <c r="G32" s="75">
        <v>0</v>
      </c>
    </row>
    <row r="33" spans="1:7" ht="25.5" x14ac:dyDescent="0.2">
      <c r="A33" s="38" t="s">
        <v>84</v>
      </c>
      <c r="B33" s="38" t="s">
        <v>26</v>
      </c>
      <c r="C33" s="38"/>
      <c r="D33" s="77">
        <f>D29+D30</f>
        <v>399214836</v>
      </c>
      <c r="E33" s="77">
        <f>E29+E30</f>
        <v>874721349</v>
      </c>
      <c r="F33" s="73">
        <v>0</v>
      </c>
      <c r="G33" s="73">
        <v>0</v>
      </c>
    </row>
    <row r="34" spans="1:7" x14ac:dyDescent="0.2">
      <c r="A34" s="58" t="s">
        <v>85</v>
      </c>
      <c r="B34" s="58" t="s">
        <v>25</v>
      </c>
      <c r="C34" s="58"/>
      <c r="D34" s="78">
        <v>399214836</v>
      </c>
      <c r="E34" s="78">
        <v>874721349</v>
      </c>
      <c r="F34" s="75">
        <v>0</v>
      </c>
      <c r="G34" s="75">
        <v>0</v>
      </c>
    </row>
    <row r="35" spans="1:7" x14ac:dyDescent="0.2">
      <c r="A35" s="58" t="s">
        <v>86</v>
      </c>
      <c r="B35" s="58" t="s">
        <v>24</v>
      </c>
      <c r="C35" s="58"/>
      <c r="D35" s="78"/>
      <c r="E35" s="78"/>
      <c r="F35" s="75">
        <v>0</v>
      </c>
      <c r="G35" s="75">
        <v>0</v>
      </c>
    </row>
    <row r="36" spans="1:7" x14ac:dyDescent="0.2">
      <c r="A36" s="57" t="s">
        <v>87</v>
      </c>
      <c r="B36" s="57" t="s">
        <v>88</v>
      </c>
      <c r="C36" s="57"/>
      <c r="D36" s="78"/>
      <c r="E36" s="78"/>
      <c r="F36" s="75">
        <v>0</v>
      </c>
      <c r="G36" s="75">
        <v>0</v>
      </c>
    </row>
    <row r="37" spans="1:7" ht="25.5" x14ac:dyDescent="0.2">
      <c r="A37" s="38" t="s">
        <v>89</v>
      </c>
      <c r="B37" s="38" t="s">
        <v>90</v>
      </c>
      <c r="C37" s="40"/>
      <c r="D37" s="77">
        <f>D33-D36</f>
        <v>399214836</v>
      </c>
      <c r="E37" s="77">
        <f>E33-E36</f>
        <v>874721349</v>
      </c>
      <c r="F37" s="80">
        <v>0</v>
      </c>
      <c r="G37" s="73">
        <v>0</v>
      </c>
    </row>
    <row r="38" spans="1:7" x14ac:dyDescent="0.2">
      <c r="A38" s="36"/>
      <c r="B38" s="36"/>
      <c r="C38" s="36"/>
      <c r="D38" s="72"/>
      <c r="E38" s="81"/>
      <c r="F38" s="82"/>
      <c r="G38" s="81"/>
    </row>
    <row r="39" spans="1:7" x14ac:dyDescent="0.2">
      <c r="D39" s="70"/>
      <c r="E39" s="71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zoomScale="115" zoomScaleNormal="115" workbookViewId="0">
      <selection activeCell="D19" sqref="D19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191</v>
      </c>
      <c r="E1" s="37" t="s">
        <v>187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f>D4+D5+D6</f>
        <v>12461318340</v>
      </c>
      <c r="E3" s="42">
        <v>2172396907</v>
      </c>
    </row>
    <row r="4" spans="1:5" x14ac:dyDescent="0.2">
      <c r="A4" s="43" t="s">
        <v>94</v>
      </c>
      <c r="B4" s="43" t="s">
        <v>95</v>
      </c>
      <c r="C4" s="43"/>
      <c r="D4" s="33">
        <v>12461318340</v>
      </c>
      <c r="E4" s="44">
        <v>2172396907</v>
      </c>
    </row>
    <row r="5" spans="1:5" x14ac:dyDescent="0.2">
      <c r="A5" s="43" t="s">
        <v>96</v>
      </c>
      <c r="B5" s="43" t="s">
        <v>97</v>
      </c>
      <c r="C5" s="43"/>
      <c r="D5" s="45"/>
      <c r="E5" s="44"/>
    </row>
    <row r="6" spans="1:5" x14ac:dyDescent="0.2">
      <c r="A6" s="43" t="s">
        <v>186</v>
      </c>
      <c r="B6" s="43">
        <v>113</v>
      </c>
      <c r="C6" s="43"/>
      <c r="D6" s="45"/>
      <c r="E6" s="44"/>
    </row>
    <row r="7" spans="1:5" x14ac:dyDescent="0.2">
      <c r="A7" s="38" t="s">
        <v>98</v>
      </c>
      <c r="B7" s="40" t="s">
        <v>5</v>
      </c>
      <c r="C7" s="40"/>
      <c r="D7" s="46">
        <f>D8+D9</f>
        <v>89000000000</v>
      </c>
      <c r="E7" s="42">
        <v>99000000000</v>
      </c>
    </row>
    <row r="8" spans="1:5" x14ac:dyDescent="0.2">
      <c r="A8" s="43" t="s">
        <v>99</v>
      </c>
      <c r="B8" s="43" t="s">
        <v>6</v>
      </c>
      <c r="C8" s="43"/>
      <c r="D8" s="47">
        <v>89000000000</v>
      </c>
      <c r="E8" s="44">
        <v>99000000000</v>
      </c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f>D11+D13+D17+D18</f>
        <v>3133156165</v>
      </c>
      <c r="E10" s="42">
        <v>2973016440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3133156165</v>
      </c>
      <c r="E13" s="44">
        <v>2973016440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3133156165</v>
      </c>
      <c r="E16" s="44">
        <v>2973016440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104594474505</v>
      </c>
      <c r="E19" s="50">
        <v>104145413347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253685</v>
      </c>
      <c r="E23" s="44">
        <v>226309</v>
      </c>
    </row>
    <row r="24" spans="1:5" x14ac:dyDescent="0.2">
      <c r="A24" s="43" t="s">
        <v>124</v>
      </c>
      <c r="B24" s="43" t="s">
        <v>12</v>
      </c>
      <c r="C24" s="43"/>
      <c r="D24" s="53">
        <v>50737</v>
      </c>
      <c r="E24" s="44">
        <v>45262</v>
      </c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169508197</v>
      </c>
      <c r="E26" s="44">
        <v>140245902</v>
      </c>
    </row>
    <row r="27" spans="1:5" x14ac:dyDescent="0.2">
      <c r="A27" s="43" t="s">
        <v>128</v>
      </c>
      <c r="B27" s="43" t="s">
        <v>129</v>
      </c>
      <c r="C27" s="43"/>
      <c r="D27" s="54">
        <v>31000000</v>
      </c>
      <c r="E27" s="44"/>
    </row>
    <row r="28" spans="1:5" x14ac:dyDescent="0.2">
      <c r="A28" s="43" t="s">
        <v>130</v>
      </c>
      <c r="B28" s="43" t="s">
        <v>14</v>
      </c>
      <c r="C28" s="43"/>
      <c r="D28" s="47">
        <v>40147271</v>
      </c>
      <c r="E28" s="44"/>
    </row>
    <row r="29" spans="1:5" x14ac:dyDescent="0.2">
      <c r="A29" s="43" t="s">
        <v>131</v>
      </c>
      <c r="B29" s="43" t="s">
        <v>132</v>
      </c>
      <c r="C29" s="43"/>
      <c r="D29" s="54">
        <v>143654358</v>
      </c>
      <c r="E29" s="44">
        <v>148305763</v>
      </c>
    </row>
    <row r="30" spans="1:5" x14ac:dyDescent="0.2">
      <c r="A30" s="43" t="s">
        <v>133</v>
      </c>
      <c r="B30" s="43" t="s">
        <v>134</v>
      </c>
      <c r="C30" s="43"/>
      <c r="D30" s="55">
        <v>1639344</v>
      </c>
      <c r="E30" s="44">
        <v>846995</v>
      </c>
    </row>
    <row r="31" spans="1:5" x14ac:dyDescent="0.2">
      <c r="A31" s="38" t="s">
        <v>135</v>
      </c>
      <c r="B31" s="38" t="s">
        <v>9</v>
      </c>
      <c r="C31" s="38"/>
      <c r="D31" s="49">
        <v>386253592</v>
      </c>
      <c r="E31" s="49">
        <v>289670231</v>
      </c>
    </row>
    <row r="32" spans="1:5" ht="25.5" x14ac:dyDescent="0.2">
      <c r="A32" s="38" t="s">
        <v>136</v>
      </c>
      <c r="B32" s="38" t="s">
        <v>15</v>
      </c>
      <c r="C32" s="38"/>
      <c r="D32" s="49">
        <f>D33+D36+D37</f>
        <v>104208220913</v>
      </c>
      <c r="E32" s="49">
        <v>103855743116</v>
      </c>
    </row>
    <row r="33" spans="1:5" x14ac:dyDescent="0.2">
      <c r="A33" s="56" t="s">
        <v>137</v>
      </c>
      <c r="B33" s="43" t="s">
        <v>16</v>
      </c>
      <c r="C33" s="43"/>
      <c r="D33" s="83">
        <v>100573303000</v>
      </c>
      <c r="E33" s="44">
        <v>100618434100</v>
      </c>
    </row>
    <row r="34" spans="1:5" x14ac:dyDescent="0.2">
      <c r="A34" s="43" t="s">
        <v>138</v>
      </c>
      <c r="B34" s="43" t="s">
        <v>17</v>
      </c>
      <c r="C34" s="43"/>
      <c r="D34" s="45">
        <v>100725303000</v>
      </c>
      <c r="E34" s="44">
        <v>100721434100</v>
      </c>
    </row>
    <row r="35" spans="1:5" x14ac:dyDescent="0.2">
      <c r="A35" s="43" t="s">
        <v>139</v>
      </c>
      <c r="B35" s="43" t="s">
        <v>140</v>
      </c>
      <c r="C35" s="43"/>
      <c r="D35" s="47">
        <v>-152000000</v>
      </c>
      <c r="E35" s="44">
        <v>-103000000</v>
      </c>
    </row>
    <row r="36" spans="1:5" x14ac:dyDescent="0.2">
      <c r="A36" s="56" t="s">
        <v>141</v>
      </c>
      <c r="B36" s="43" t="s">
        <v>142</v>
      </c>
      <c r="C36" s="43"/>
      <c r="D36" s="45">
        <v>204295623</v>
      </c>
      <c r="E36" s="44">
        <v>205901562</v>
      </c>
    </row>
    <row r="37" spans="1:5" x14ac:dyDescent="0.2">
      <c r="A37" s="57" t="s">
        <v>143</v>
      </c>
      <c r="B37" s="58" t="s">
        <v>18</v>
      </c>
      <c r="C37" s="58"/>
      <c r="D37" s="45">
        <v>3430622290</v>
      </c>
      <c r="E37" s="59">
        <v>3031407454</v>
      </c>
    </row>
    <row r="38" spans="1:5" ht="25.5" x14ac:dyDescent="0.2">
      <c r="A38" s="60" t="s">
        <v>144</v>
      </c>
      <c r="B38" s="60" t="s">
        <v>19</v>
      </c>
      <c r="C38" s="60"/>
      <c r="D38" s="61">
        <v>10361.42</v>
      </c>
      <c r="E38" s="62">
        <v>10321.74</v>
      </c>
    </row>
    <row r="39" spans="1:5" x14ac:dyDescent="0.2">
      <c r="A39" s="43" t="s">
        <v>145</v>
      </c>
      <c r="B39" s="43" t="s">
        <v>146</v>
      </c>
      <c r="C39" s="43"/>
      <c r="D39" s="57"/>
      <c r="E39" s="63"/>
    </row>
    <row r="40" spans="1:5" ht="25.5" x14ac:dyDescent="0.2">
      <c r="A40" s="43" t="s">
        <v>147</v>
      </c>
      <c r="B40" s="43" t="s">
        <v>148</v>
      </c>
      <c r="C40" s="43"/>
      <c r="D40" s="64"/>
      <c r="E40" s="48"/>
    </row>
    <row r="41" spans="1:5" ht="25.5" x14ac:dyDescent="0.2">
      <c r="A41" s="43" t="s">
        <v>149</v>
      </c>
      <c r="B41" s="43" t="s">
        <v>150</v>
      </c>
      <c r="C41" s="43"/>
      <c r="D41" s="64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4"/>
      <c r="E43" s="48"/>
    </row>
    <row r="44" spans="1:5" x14ac:dyDescent="0.2">
      <c r="A44" s="43" t="s">
        <v>155</v>
      </c>
      <c r="B44" s="43" t="s">
        <v>156</v>
      </c>
      <c r="C44" s="43"/>
      <c r="D44" s="64"/>
      <c r="E44" s="48"/>
    </row>
    <row r="45" spans="1:5" x14ac:dyDescent="0.2">
      <c r="A45" s="43" t="s">
        <v>157</v>
      </c>
      <c r="B45" s="43" t="s">
        <v>158</v>
      </c>
      <c r="C45" s="43"/>
      <c r="D45" s="64"/>
      <c r="E45" s="48"/>
    </row>
    <row r="46" spans="1:5" x14ac:dyDescent="0.2">
      <c r="A46" s="65" t="s">
        <v>159</v>
      </c>
      <c r="B46" s="65" t="s">
        <v>160</v>
      </c>
      <c r="C46" s="65"/>
      <c r="D46" s="66">
        <v>10057330.300000001</v>
      </c>
      <c r="E46" s="67">
        <v>10061843.41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2020-03-06T03:19:18Z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360df31803d4d69b0b2f71135d29e48.psdsxs" Id="Rd8eb482fc9474e6d" /></Relationships>
</file>